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</sheets>
  <calcPr calcId="171027" fullCalcOnLoad="1"/>
</workbook>
</file>

<file path=xl/sharedStrings.xml><?xml version="1.0" encoding="utf-8"?>
<sst xmlns="http://schemas.openxmlformats.org/spreadsheetml/2006/main" count="22" uniqueCount="22">
  <si>
    <t>ESTADO DE RESULTADOS</t>
  </si>
  <si>
    <t>Ventas y costos del mes en que se vendió, se haya cobrado o no. Los retiros del dueño no van: no son un gasto del negocio.</t>
  </si>
  <si>
    <t>Concepto</t>
  </si>
  <si>
    <t>Agosto</t>
  </si>
  <si>
    <t>Septiembre</t>
  </si>
  <si>
    <t>Octubre</t>
  </si>
  <si>
    <t>Trimestre</t>
  </si>
  <si>
    <t>% de ventas</t>
  </si>
  <si>
    <t>Ventas</t>
  </si>
  <si>
    <t>− Costo de la mercadería vendida</t>
  </si>
  <si>
    <t>= Ganancia bruta</t>
  </si>
  <si>
    <t>Margen bruto</t>
  </si>
  <si>
    <t>− Gastos de funcionamiento</t>
  </si>
  <si>
    <t>Alquiler</t>
  </si>
  <si>
    <t>Sueldos y cargas sociales</t>
  </si>
  <si>
    <t>Servicios (luz, gas, internet)</t>
  </si>
  <si>
    <t>Comisiones de cobro (QR, tarjetas)</t>
  </si>
  <si>
    <t>Impuestos y tasas</t>
  </si>
  <si>
    <t>Otros gastos</t>
  </si>
  <si>
    <t>Total de gastos</t>
  </si>
  <si>
    <t>= Resultado del período</t>
  </si>
  <si>
    <t>Margen sobre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</si>
</sst>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164" fontId="0" fillId="3" borderId="0" xfId="0" applyNumberFormat="1" applyFill="1"/>
    <xf numFmtId="164" fontId="0" fillId="0" borderId="0" xfId="0" applyNumberFormat="1"/>
    <xf numFmtId="165" fontId="0" fillId="0" borderId="0" xfId="0" applyNumberForma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FormatPr defaultRowHeight="15" outlineLevelRow="0" outlineLevelCol="0" x14ac:dyDescent="55"/>
  <cols>
    <col min="1" max="1" width="38" customWidth="1"/>
    <col min="2" max="4" width="16" customWidth="1"/>
    <col min="5" max="5" width="17" customWidth="1"/>
    <col min="6" max="6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 t="s">
        <v>8</v>
      </c>
      <c r="B5" s="5">
        <v>9200000</v>
      </c>
      <c r="C5" s="5">
        <v>9800000</v>
      </c>
      <c r="D5" s="5">
        <v>10500000</v>
      </c>
      <c r="E5" s="6">
        <f>SUM(B5:D5)</f>
        <v>29500000</v>
      </c>
      <c r="F5" s="7">
        <f>IF(E$5=0,0,E5/E$5)</f>
        <v>1</v>
      </c>
    </row>
    <row r="6" spans="1:6" x14ac:dyDescent="0.25">
      <c r="A6" t="s">
        <v>9</v>
      </c>
      <c r="B6" s="5">
        <v>5980000</v>
      </c>
      <c r="C6" s="5">
        <v>6272000</v>
      </c>
      <c r="D6" s="5">
        <v>6720000</v>
      </c>
      <c r="E6" s="6">
        <f>SUM(B6:D6)</f>
        <v>18972000</v>
      </c>
      <c r="F6" s="7">
        <f>IF(E$5=0,0,E6/E$5)</f>
        <v>0.64311864407</v>
      </c>
    </row>
    <row r="7" spans="1:6" x14ac:dyDescent="0.25">
      <c r="A7" s="4" t="s">
        <v>10</v>
      </c>
      <c r="B7" s="8">
        <f>B5-B6</f>
        <v>3220000</v>
      </c>
      <c r="C7" s="8">
        <f>C5-C6</f>
        <v>3528000</v>
      </c>
      <c r="D7" s="8">
        <f>D5-D6</f>
        <v>3780000</v>
      </c>
      <c r="E7" s="8">
        <f>E5-E6</f>
        <v>10528000</v>
      </c>
      <c r="F7" s="7">
        <f>IF(E$5=0,0,E7/E$5)</f>
        <v>0.35688135593</v>
      </c>
    </row>
    <row r="8" spans="1:5" x14ac:dyDescent="0.25">
      <c r="A8" t="s">
        <v>11</v>
      </c>
      <c r="B8" s="7">
        <f>IF(B5=0,0,B7/B5)</f>
        <v>0.35</v>
      </c>
      <c r="C8" s="7">
        <f>IF(C5=0,0,C7/C5)</f>
        <v>0.36</v>
      </c>
      <c r="D8" s="7">
        <f>IF(D5=0,0,D7/D5)</f>
        <v>0.36</v>
      </c>
      <c r="E8" s="7">
        <f>IF(E5=0,0,E7/E5)</f>
        <v>0.35688135593</v>
      </c>
    </row>
    <row r="9" spans="1:1" x14ac:dyDescent="0.25">
      <c r="A9" s="4" t="s">
        <v>12</v>
      </c>
    </row>
    <row r="10" spans="1:6" x14ac:dyDescent="0.25">
      <c r="A10" t="s">
        <v>13</v>
      </c>
      <c r="B10" s="5">
        <v>700000</v>
      </c>
      <c r="C10" s="5">
        <v>700000</v>
      </c>
      <c r="D10" s="5">
        <v>760000</v>
      </c>
      <c r="E10" s="6">
        <f>SUM(B10:D10)</f>
        <v>2160000</v>
      </c>
      <c r="F10" s="7">
        <f>IF(E$5=0,0,E10/E$5)</f>
        <v>0.073220338983</v>
      </c>
    </row>
    <row r="11" spans="1:6" x14ac:dyDescent="0.25">
      <c r="A11" t="s">
        <v>14</v>
      </c>
      <c r="B11" s="5">
        <v>1250000</v>
      </c>
      <c r="C11" s="5">
        <v>1250000</v>
      </c>
      <c r="D11" s="5">
        <v>1340000</v>
      </c>
      <c r="E11" s="6">
        <f>SUM(B11:D11)</f>
        <v>3840000</v>
      </c>
      <c r="F11" s="7">
        <f>IF(E$5=0,0,E11/E$5)</f>
        <v>0.13016949153</v>
      </c>
    </row>
    <row r="12" spans="1:6" x14ac:dyDescent="0.25">
      <c r="A12" t="s">
        <v>15</v>
      </c>
      <c r="B12" s="5">
        <v>160000</v>
      </c>
      <c r="C12" s="5">
        <v>150000</v>
      </c>
      <c r="D12" s="5">
        <v>140000</v>
      </c>
      <c r="E12" s="6">
        <f>SUM(B12:D12)</f>
        <v>450000</v>
      </c>
      <c r="F12" s="7">
        <f>IF(E$5=0,0,E12/E$5)</f>
        <v>0.015254237288</v>
      </c>
    </row>
    <row r="13" spans="1:6" x14ac:dyDescent="0.25">
      <c r="A13" t="s">
        <v>16</v>
      </c>
      <c r="B13" s="5">
        <v>180000</v>
      </c>
      <c r="C13" s="5">
        <v>195000</v>
      </c>
      <c r="D13" s="5">
        <v>210000</v>
      </c>
      <c r="E13" s="6">
        <f>SUM(B13:D13)</f>
        <v>585000</v>
      </c>
      <c r="F13" s="7">
        <f>IF(E$5=0,0,E13/E$5)</f>
        <v>0.019830508475</v>
      </c>
    </row>
    <row r="14" spans="1:6" x14ac:dyDescent="0.25">
      <c r="A14" t="s">
        <v>17</v>
      </c>
      <c r="B14" s="5">
        <v>230000</v>
      </c>
      <c r="C14" s="5">
        <v>245000</v>
      </c>
      <c r="D14" s="5">
        <v>262000</v>
      </c>
      <c r="E14" s="6">
        <f>SUM(B14:D14)</f>
        <v>737000</v>
      </c>
      <c r="F14" s="7">
        <f>IF(E$5=0,0,E14/E$5)</f>
        <v>0.024983050847</v>
      </c>
    </row>
    <row r="15" spans="1:6" x14ac:dyDescent="0.25">
      <c r="A15" t="s">
        <v>18</v>
      </c>
      <c r="B15" s="5">
        <v>90000</v>
      </c>
      <c r="C15" s="5">
        <v>120000</v>
      </c>
      <c r="D15" s="5">
        <v>85000</v>
      </c>
      <c r="E15" s="6">
        <f>SUM(B15:D15)</f>
        <v>295000</v>
      </c>
      <c r="F15" s="7">
        <f>IF(E$5=0,0,E15/E$5)</f>
        <v>0.01</v>
      </c>
    </row>
    <row r="16" spans="1:6" x14ac:dyDescent="0.25">
      <c r="A16" s="4" t="s">
        <v>19</v>
      </c>
      <c r="B16" s="8">
        <f>SUM(B10:B15)</f>
        <v>2610000</v>
      </c>
      <c r="C16" s="8">
        <f>SUM(C10:C15)</f>
        <v>2660000</v>
      </c>
      <c r="D16" s="8">
        <f>SUM(D10:D15)</f>
        <v>2797000</v>
      </c>
      <c r="E16" s="8">
        <f>SUM(E10:E15)</f>
        <v>8067000</v>
      </c>
      <c r="F16" s="7">
        <f>IF(E$5=0,0,E16/E$5)</f>
        <v>0.27345762712</v>
      </c>
    </row>
    <row r="17" spans="1:6" x14ac:dyDescent="0.25">
      <c r="A17" s="4" t="s">
        <v>20</v>
      </c>
      <c r="B17" s="8">
        <f>B7-B16</f>
        <v>610000</v>
      </c>
      <c r="C17" s="8">
        <f>C7-C16</f>
        <v>868000</v>
      </c>
      <c r="D17" s="8">
        <f>D7-D16</f>
        <v>983000</v>
      </c>
      <c r="E17" s="8">
        <f>E7-E16</f>
        <v>2461000</v>
      </c>
      <c r="F17" s="7">
        <f>IF(E$5=0,0,E17/E$5)</f>
        <v>0.083423728814</v>
      </c>
    </row>
    <row r="18" spans="1:5" x14ac:dyDescent="0.25">
      <c r="A18" t="s">
        <v>21</v>
      </c>
      <c r="B18" s="7">
        <f>IF(B5=0,0,B17/B5)</f>
        <v>0.066304347826</v>
      </c>
      <c r="C18" s="7">
        <f>IF(C5=0,0,C17/C5)</f>
        <v>0.088571428571</v>
      </c>
      <c r="D18" s="7">
        <f>IF(D5=0,0,D17/D5)</f>
        <v>0.093619047619</v>
      </c>
      <c r="E18" s="7">
        <f>IF(E5=0,0,E17/E5)</f>
        <v>0.083423728814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