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os" state="visible" r:id="rId4"/>
  </sheets>
  <calcPr calcId="171027" fullCalcOnLoad="1"/>
</workbook>
</file>

<file path=xl/sharedStrings.xml><?xml version="1.0" encoding="utf-8"?>
<sst xmlns="http://schemas.openxmlformats.org/spreadsheetml/2006/main" count="35" uniqueCount="31">
  <si>
    <t>PLANILLA DE COSTOS</t>
  </si>
  <si>
    <t>Una hoja por producto o receta. Cargá lo que comprás como lo comprás (el maple, la bolsa de 25 kg) y cuánto usa la receta.</t>
  </si>
  <si>
    <t>Producto</t>
  </si>
  <si>
    <t>Tarta de jamón y queso</t>
  </si>
  <si>
    <t>Rinde (porciones o unidades)</t>
  </si>
  <si>
    <t>Ingrediente o insumo</t>
  </si>
  <si>
    <t>Unidad</t>
  </si>
  <si>
    <t>Precio de compra</t>
  </si>
  <si>
    <t>Cantidad que trae</t>
  </si>
  <si>
    <t>Cantidad que usa la receta</t>
  </si>
  <si>
    <t>Costo</t>
  </si>
  <si>
    <t>Harina 000</t>
  </si>
  <si>
    <t>kg</t>
  </si>
  <si>
    <t>Manteca</t>
  </si>
  <si>
    <t>Huevos (maple de 30)</t>
  </si>
  <si>
    <t>unidad</t>
  </si>
  <si>
    <t>Jamón cocido</t>
  </si>
  <si>
    <t>Queso cremoso</t>
  </si>
  <si>
    <t>Crema de leche</t>
  </si>
  <si>
    <t>litro</t>
  </si>
  <si>
    <t>Caja y bolsa (pack de 20)</t>
  </si>
  <si>
    <t>Costo de los ingredientes</t>
  </si>
  <si>
    <t>Merma (lo que se pierde al elaborar)</t>
  </si>
  <si>
    <t>Costo total de la receta</t>
  </si>
  <si>
    <t>Costo por porción</t>
  </si>
  <si>
    <t>Precio de venta de la receta entera</t>
  </si>
  <si>
    <t>Ganancia bruta</t>
  </si>
  <si>
    <t>Margen sobre el precio</t>
  </si>
  <si>
    <t>Costo sobre el precio (food cost)</t>
  </si>
  <si>
    <t>Costo sobre el precio que querés tener</t>
  </si>
  <si>
    <t>Precio de venta para llegar a ese costo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</si>
</sst>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 #,##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164" fontId="0" fillId="2" borderId="0" xfId="0" applyNumberFormat="1" applyFill="1"/>
    <xf numFmtId="0" fontId="3" fillId="3" borderId="0" xfId="0" applyFont="1" applyFill="1"/>
    <xf numFmtId="165" fontId="0" fillId="2" borderId="0" xfId="0" applyNumberFormat="1" applyFill="1"/>
    <xf numFmtId="165" fontId="0" fillId="0" borderId="0" xfId="0" applyNumberFormat="1"/>
    <xf numFmtId="166" fontId="0" fillId="2" borderId="0" xfId="0" applyNumberFormat="1" applyFill="1"/>
    <xf numFmtId="165" fontId="3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1" width="34" customWidth="1"/>
    <col min="2" max="2" width="12" customWidth="1"/>
    <col min="3" max="4" width="18" customWidth="1"/>
    <col min="5" max="5" width="22" customWidth="1"/>
    <col min="6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5">
        <v>8</v>
      </c>
    </row>
    <row r="7" spans="1:6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</row>
    <row r="8" spans="1:6" x14ac:dyDescent="0.25">
      <c r="A8" s="4" t="s">
        <v>11</v>
      </c>
      <c r="B8" s="4" t="s">
        <v>12</v>
      </c>
      <c r="C8" s="7">
        <v>1100</v>
      </c>
      <c r="D8" s="5">
        <v>1</v>
      </c>
      <c r="E8" s="5">
        <v>0.3</v>
      </c>
      <c r="F8" s="8">
        <f>IF(OR(A8="",D8&lt;=0),"",C8/D8*E8)</f>
        <v>330</v>
      </c>
    </row>
    <row r="9" spans="1:6" x14ac:dyDescent="0.25">
      <c r="A9" s="4" t="s">
        <v>13</v>
      </c>
      <c r="B9" s="4" t="s">
        <v>12</v>
      </c>
      <c r="C9" s="7">
        <v>9600</v>
      </c>
      <c r="D9" s="5">
        <v>1</v>
      </c>
      <c r="E9" s="5">
        <v>0.12</v>
      </c>
      <c r="F9" s="8">
        <f>IF(OR(A9="",D9&lt;=0),"",C9/D9*E9)</f>
        <v>1152</v>
      </c>
    </row>
    <row r="10" spans="1:6" x14ac:dyDescent="0.25">
      <c r="A10" s="4" t="s">
        <v>14</v>
      </c>
      <c r="B10" s="4" t="s">
        <v>15</v>
      </c>
      <c r="C10" s="7">
        <v>4800</v>
      </c>
      <c r="D10" s="5">
        <v>30</v>
      </c>
      <c r="E10" s="5">
        <v>4</v>
      </c>
      <c r="F10" s="8">
        <f>IF(OR(A10="",D10&lt;=0),"",C10/D10*E10)</f>
        <v>640</v>
      </c>
    </row>
    <row r="11" spans="1:6" x14ac:dyDescent="0.25">
      <c r="A11" s="4" t="s">
        <v>16</v>
      </c>
      <c r="B11" s="4" t="s">
        <v>12</v>
      </c>
      <c r="C11" s="7">
        <v>14000</v>
      </c>
      <c r="D11" s="5">
        <v>1</v>
      </c>
      <c r="E11" s="5">
        <v>0.25</v>
      </c>
      <c r="F11" s="8">
        <f>IF(OR(A11="",D11&lt;=0),"",C11/D11*E11)</f>
        <v>3500</v>
      </c>
    </row>
    <row r="12" spans="1:6" x14ac:dyDescent="0.25">
      <c r="A12" s="4" t="s">
        <v>17</v>
      </c>
      <c r="B12" s="4" t="s">
        <v>12</v>
      </c>
      <c r="C12" s="7">
        <v>9800</v>
      </c>
      <c r="D12" s="5">
        <v>1</v>
      </c>
      <c r="E12" s="5">
        <v>0.3</v>
      </c>
      <c r="F12" s="8">
        <f>IF(OR(A12="",D12&lt;=0),"",C12/D12*E12)</f>
        <v>2940</v>
      </c>
    </row>
    <row r="13" spans="1:6" x14ac:dyDescent="0.25">
      <c r="A13" s="4" t="s">
        <v>18</v>
      </c>
      <c r="B13" s="4" t="s">
        <v>19</v>
      </c>
      <c r="C13" s="7">
        <v>5200</v>
      </c>
      <c r="D13" s="5">
        <v>1</v>
      </c>
      <c r="E13" s="5">
        <v>0.2</v>
      </c>
      <c r="F13" s="8">
        <f>IF(OR(A13="",D13&lt;=0),"",C13/D13*E13)</f>
        <v>1040</v>
      </c>
    </row>
    <row r="14" spans="1:6" x14ac:dyDescent="0.25">
      <c r="A14" s="4" t="s">
        <v>20</v>
      </c>
      <c r="B14" s="4" t="s">
        <v>15</v>
      </c>
      <c r="C14" s="7">
        <v>9000</v>
      </c>
      <c r="D14" s="5">
        <v>20</v>
      </c>
      <c r="E14" s="5">
        <v>1</v>
      </c>
      <c r="F14" s="8">
        <f>IF(OR(A14="",D14&lt;=0),"",C14/D14*E14)</f>
        <v>450</v>
      </c>
    </row>
    <row r="15" spans="1:6" x14ac:dyDescent="0.25">
      <c r="A15" s="4"/>
      <c r="B15" s="4"/>
      <c r="C15" s="4"/>
      <c r="D15" s="4"/>
      <c r="E15" s="4"/>
      <c r="F15" s="8" t="str">
        <f>IF(OR(A15="",D15&lt;=0),"",C15/D15*E15)</f>
        <v/>
      </c>
    </row>
    <row r="16" spans="1:6" x14ac:dyDescent="0.25">
      <c r="A16" s="4"/>
      <c r="B16" s="4"/>
      <c r="C16" s="4"/>
      <c r="D16" s="4"/>
      <c r="E16" s="4"/>
      <c r="F16" s="8" t="str">
        <f>IF(OR(A16="",D16&lt;=0),"",C16/D16*E16)</f>
        <v/>
      </c>
    </row>
    <row r="17" spans="1:6" x14ac:dyDescent="0.25">
      <c r="A17" s="4"/>
      <c r="B17" s="4"/>
      <c r="C17" s="4"/>
      <c r="D17" s="4"/>
      <c r="E17" s="4"/>
      <c r="F17" s="8" t="str">
        <f>IF(OR(A17="",D17&lt;=0),"",C17/D17*E17)</f>
        <v/>
      </c>
    </row>
    <row r="18" spans="1:6" x14ac:dyDescent="0.25">
      <c r="A18" s="4"/>
      <c r="B18" s="4"/>
      <c r="C18" s="4"/>
      <c r="D18" s="4"/>
      <c r="E18" s="4"/>
      <c r="F18" s="8" t="str">
        <f>IF(OR(A18="",D18&lt;=0),"",C18/D18*E18)</f>
        <v/>
      </c>
    </row>
    <row r="19" spans="1:6" x14ac:dyDescent="0.25">
      <c r="A19" s="4"/>
      <c r="B19" s="4"/>
      <c r="C19" s="4"/>
      <c r="D19" s="4"/>
      <c r="E19" s="4"/>
      <c r="F19" s="8" t="str">
        <f>IF(OR(A19="",D19&lt;=0),"",C19/D19*E19)</f>
        <v/>
      </c>
    </row>
    <row r="20" spans="1:6" x14ac:dyDescent="0.25">
      <c r="A20" s="4"/>
      <c r="B20" s="4"/>
      <c r="C20" s="4"/>
      <c r="D20" s="4"/>
      <c r="E20" s="4"/>
      <c r="F20" s="8" t="str">
        <f>IF(OR(A20="",D20&lt;=0),"",C20/D20*E20)</f>
        <v/>
      </c>
    </row>
    <row r="21" spans="1:6" x14ac:dyDescent="0.25">
      <c r="A21" s="4"/>
      <c r="B21" s="4"/>
      <c r="C21" s="4"/>
      <c r="D21" s="4"/>
      <c r="E21" s="4"/>
      <c r="F21" s="8" t="str">
        <f>IF(OR(A21="",D21&lt;=0),"",C21/D21*E21)</f>
        <v/>
      </c>
    </row>
    <row r="22" spans="1:6" x14ac:dyDescent="0.25">
      <c r="A22" s="4"/>
      <c r="B22" s="4"/>
      <c r="C22" s="4"/>
      <c r="D22" s="4"/>
      <c r="E22" s="4"/>
      <c r="F22" s="8" t="str">
        <f>IF(OR(A22="",D22&lt;=0),"",C22/D22*E22)</f>
        <v/>
      </c>
    </row>
    <row r="24" spans="1:2" x14ac:dyDescent="0.25">
      <c r="A24" s="3" t="s">
        <v>21</v>
      </c>
      <c r="B24" s="8">
        <f>SUM(F8:F22)</f>
        <v>10052</v>
      </c>
    </row>
    <row r="25" spans="1:2" x14ac:dyDescent="0.25">
      <c r="A25" t="s">
        <v>22</v>
      </c>
      <c r="B25" s="9">
        <v>0.05</v>
      </c>
    </row>
    <row r="26" spans="1:2" x14ac:dyDescent="0.25">
      <c r="A26" s="3" t="s">
        <v>23</v>
      </c>
      <c r="B26" s="10">
        <f>ROUND(B24*(1+B25),0)</f>
        <v>10555</v>
      </c>
    </row>
    <row r="27" spans="1:2" x14ac:dyDescent="0.25">
      <c r="A27" t="s">
        <v>24</v>
      </c>
      <c r="B27" s="8">
        <f>IF(B5&gt;0,ROUND(B26/B5,0),"")</f>
        <v>1319</v>
      </c>
    </row>
    <row r="28" spans="1:2" x14ac:dyDescent="0.25">
      <c r="A28" t="s">
        <v>25</v>
      </c>
      <c r="B28" s="7">
        <v>26000</v>
      </c>
    </row>
    <row r="29" spans="1:2" x14ac:dyDescent="0.25">
      <c r="A29" s="3" t="s">
        <v>26</v>
      </c>
      <c r="B29" s="8">
        <f>IF(B28&gt;0,B28-B26,"")</f>
        <v>15445</v>
      </c>
    </row>
    <row r="30" spans="1:2" x14ac:dyDescent="0.25">
      <c r="A30" t="s">
        <v>27</v>
      </c>
      <c r="B30" s="11">
        <f>IF(B28&gt;0,B29/B28,"")</f>
        <v>0.59403846154</v>
      </c>
    </row>
    <row r="31" spans="1:2" x14ac:dyDescent="0.25">
      <c r="A31" t="s">
        <v>28</v>
      </c>
      <c r="B31" s="11">
        <f>IF(B28&gt;0,B26/B28,"")</f>
        <v>0.40596153846</v>
      </c>
    </row>
    <row r="32" spans="1:2" x14ac:dyDescent="0.25">
      <c r="A32" t="s">
        <v>29</v>
      </c>
      <c r="B32" s="9">
        <v>0.35</v>
      </c>
    </row>
    <row r="33" spans="1:2" x14ac:dyDescent="0.25">
      <c r="A33" s="3" t="s">
        <v>30</v>
      </c>
      <c r="B33" s="8">
        <f>IF(B32&gt;0,ROUND(B26/B32,0),"")</f>
        <v>30157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