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stos" state="visible" r:id="rId4"/>
    <sheet sheetId="2" name="Resumen" state="visible" r:id="rId5"/>
  </sheets>
  <calcPr calcId="171027" fullCalcOnLoad="1"/>
</workbook>
</file>

<file path=xl/sharedStrings.xml><?xml version="1.0" encoding="utf-8"?>
<sst xmlns="http://schemas.openxmlformats.org/spreadsheetml/2006/main" count="91" uniqueCount="59">
  <si>
    <t>GASTOS DEL MES</t>
  </si>
  <si>
    <t>Un renglón por gasto. La mercadería que comprás para vender no va acá: es costo, no gasto.</t>
  </si>
  <si>
    <t>Fecha</t>
  </si>
  <si>
    <t>Categoría</t>
  </si>
  <si>
    <t>Concepto</t>
  </si>
  <si>
    <t>Tipo</t>
  </si>
  <si>
    <t>Medio de pago</t>
  </si>
  <si>
    <t>Monto</t>
  </si>
  <si>
    <t>¿Pagado?</t>
  </si>
  <si>
    <t>01/10/2026</t>
  </si>
  <si>
    <t>Alquiler</t>
  </si>
  <si>
    <t>Alquiler del local</t>
  </si>
  <si>
    <t>Fijo</t>
  </si>
  <si>
    <t>Transferencia</t>
  </si>
  <si>
    <t>Sí</t>
  </si>
  <si>
    <t>03/10/2026</t>
  </si>
  <si>
    <t>Servicios</t>
  </si>
  <si>
    <t>Luz</t>
  </si>
  <si>
    <t>Débito automático</t>
  </si>
  <si>
    <t>05/10/2026</t>
  </si>
  <si>
    <t>Sueldos</t>
  </si>
  <si>
    <t>Empleada de media jornada</t>
  </si>
  <si>
    <t>08/10/2026</t>
  </si>
  <si>
    <t>Impuestos</t>
  </si>
  <si>
    <t>Monotributo</t>
  </si>
  <si>
    <t>10/10/2026</t>
  </si>
  <si>
    <t>Internet y teléfono</t>
  </si>
  <si>
    <t>Tarjeta</t>
  </si>
  <si>
    <t>14/10/2026</t>
  </si>
  <si>
    <t>Mantenimiento</t>
  </si>
  <si>
    <t>Arreglo de la heladera</t>
  </si>
  <si>
    <t>Variable</t>
  </si>
  <si>
    <t>Efectivo</t>
  </si>
  <si>
    <t>18/10/2026</t>
  </si>
  <si>
    <t>Comisiones</t>
  </si>
  <si>
    <t>Comisiones de cobro con QR y tarjeta</t>
  </si>
  <si>
    <t>Otro</t>
  </si>
  <si>
    <t>22/10/2026</t>
  </si>
  <si>
    <t>Packaging</t>
  </si>
  <si>
    <t>Bolsas y etiquetas</t>
  </si>
  <si>
    <t>28/10/2026</t>
  </si>
  <si>
    <t>Gas</t>
  </si>
  <si>
    <t>No</t>
  </si>
  <si>
    <t>30/10/2026</t>
  </si>
  <si>
    <t>Contador</t>
  </si>
  <si>
    <t>Honorarios del mes</t>
  </si>
  <si>
    <t>RESUMEN DEL MES</t>
  </si>
  <si>
    <t>Se calcula solo con lo cargado en la hoja Gastos. Sólo completá las ventas del mes.</t>
  </si>
  <si>
    <t>Gastos del mes</t>
  </si>
  <si>
    <t>Pagado</t>
  </si>
  <si>
    <t>Falta pagar</t>
  </si>
  <si>
    <t>Gastos fijos</t>
  </si>
  <si>
    <t>Gastos variables</t>
  </si>
  <si>
    <t>Ventas del mes</t>
  </si>
  <si>
    <t>Gastos sobre ventas</t>
  </si>
  <si>
    <t>Por categoría</t>
  </si>
  <si>
    <t>% del total</t>
  </si>
  <si>
    <t>Otros</t>
  </si>
  <si>
    <t>Total por categoría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</si>
</sst>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 #,##0"/>
    <numFmt numFmtId="165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3" borderId="0" xfId="0" applyFill="1"/>
    <xf numFmtId="164" fontId="0" fillId="3" borderId="0" xfId="0" applyNumberFormat="1" applyFill="1"/>
    <xf numFmtId="0" fontId="3" fillId="0" borderId="0" xfId="0" applyFont="1"/>
    <xf numFmtId="164" fontId="3" fillId="0" borderId="0" xfId="0" applyNumberFormat="1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FormatPr defaultRowHeight="15" outlineLevelRow="0" outlineLevelCol="0" x14ac:dyDescent="55"/>
  <cols>
    <col min="1" max="1" width="13" customWidth="1"/>
    <col min="2" max="2" width="16" customWidth="1"/>
    <col min="3" max="3" width="36" customWidth="1"/>
    <col min="4" max="4" width="11" customWidth="1"/>
    <col min="5" max="5" width="20" customWidth="1"/>
    <col min="6" max="6" width="14" customWidth="1"/>
    <col min="7" max="7" width="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x14ac:dyDescent="0.25">
      <c r="A5" s="4" t="s">
        <v>9</v>
      </c>
      <c r="B5" s="4" t="s">
        <v>10</v>
      </c>
      <c r="C5" s="4" t="s">
        <v>11</v>
      </c>
      <c r="D5" s="4" t="s">
        <v>12</v>
      </c>
      <c r="E5" s="4" t="s">
        <v>13</v>
      </c>
      <c r="F5" s="5">
        <v>650000</v>
      </c>
      <c r="G5" s="4" t="s">
        <v>14</v>
      </c>
    </row>
    <row r="6" spans="1:7" x14ac:dyDescent="0.25">
      <c r="A6" s="4" t="s">
        <v>15</v>
      </c>
      <c r="B6" s="4" t="s">
        <v>16</v>
      </c>
      <c r="C6" s="4" t="s">
        <v>17</v>
      </c>
      <c r="D6" s="4" t="s">
        <v>12</v>
      </c>
      <c r="E6" s="4" t="s">
        <v>18</v>
      </c>
      <c r="F6" s="5">
        <v>84000</v>
      </c>
      <c r="G6" s="4" t="s">
        <v>14</v>
      </c>
    </row>
    <row r="7" spans="1:7" x14ac:dyDescent="0.25">
      <c r="A7" s="4" t="s">
        <v>19</v>
      </c>
      <c r="B7" s="4" t="s">
        <v>20</v>
      </c>
      <c r="C7" s="4" t="s">
        <v>21</v>
      </c>
      <c r="D7" s="4" t="s">
        <v>12</v>
      </c>
      <c r="E7" s="4" t="s">
        <v>13</v>
      </c>
      <c r="F7" s="5">
        <v>520000</v>
      </c>
      <c r="G7" s="4" t="s">
        <v>14</v>
      </c>
    </row>
    <row r="8" spans="1:7" x14ac:dyDescent="0.25">
      <c r="A8" s="4" t="s">
        <v>22</v>
      </c>
      <c r="B8" s="4" t="s">
        <v>23</v>
      </c>
      <c r="C8" s="4" t="s">
        <v>24</v>
      </c>
      <c r="D8" s="4" t="s">
        <v>12</v>
      </c>
      <c r="E8" s="4" t="s">
        <v>18</v>
      </c>
      <c r="F8" s="5">
        <v>72000</v>
      </c>
      <c r="G8" s="4" t="s">
        <v>14</v>
      </c>
    </row>
    <row r="9" spans="1:7" x14ac:dyDescent="0.25">
      <c r="A9" s="4" t="s">
        <v>25</v>
      </c>
      <c r="B9" s="4" t="s">
        <v>16</v>
      </c>
      <c r="C9" s="4" t="s">
        <v>26</v>
      </c>
      <c r="D9" s="4" t="s">
        <v>12</v>
      </c>
      <c r="E9" s="4" t="s">
        <v>27</v>
      </c>
      <c r="F9" s="5">
        <v>38000</v>
      </c>
      <c r="G9" s="4" t="s">
        <v>14</v>
      </c>
    </row>
    <row r="10" spans="1:7" x14ac:dyDescent="0.25">
      <c r="A10" s="4" t="s">
        <v>28</v>
      </c>
      <c r="B10" s="4" t="s">
        <v>29</v>
      </c>
      <c r="C10" s="4" t="s">
        <v>30</v>
      </c>
      <c r="D10" s="4" t="s">
        <v>31</v>
      </c>
      <c r="E10" s="4" t="s">
        <v>32</v>
      </c>
      <c r="F10" s="5">
        <v>95000</v>
      </c>
      <c r="G10" s="4" t="s">
        <v>14</v>
      </c>
    </row>
    <row r="11" spans="1:7" x14ac:dyDescent="0.25">
      <c r="A11" s="4" t="s">
        <v>33</v>
      </c>
      <c r="B11" s="4" t="s">
        <v>34</v>
      </c>
      <c r="C11" s="4" t="s">
        <v>35</v>
      </c>
      <c r="D11" s="4" t="s">
        <v>31</v>
      </c>
      <c r="E11" s="4" t="s">
        <v>36</v>
      </c>
      <c r="F11" s="5">
        <v>61000</v>
      </c>
      <c r="G11" s="4" t="s">
        <v>14</v>
      </c>
    </row>
    <row r="12" spans="1:7" x14ac:dyDescent="0.25">
      <c r="A12" s="4" t="s">
        <v>37</v>
      </c>
      <c r="B12" s="4" t="s">
        <v>38</v>
      </c>
      <c r="C12" s="4" t="s">
        <v>39</v>
      </c>
      <c r="D12" s="4" t="s">
        <v>31</v>
      </c>
      <c r="E12" s="4" t="s">
        <v>32</v>
      </c>
      <c r="F12" s="5">
        <v>47000</v>
      </c>
      <c r="G12" s="4" t="s">
        <v>14</v>
      </c>
    </row>
    <row r="13" spans="1:7" x14ac:dyDescent="0.25">
      <c r="A13" s="4" t="s">
        <v>40</v>
      </c>
      <c r="B13" s="4" t="s">
        <v>16</v>
      </c>
      <c r="C13" s="4" t="s">
        <v>41</v>
      </c>
      <c r="D13" s="4" t="s">
        <v>12</v>
      </c>
      <c r="E13" s="4" t="s">
        <v>32</v>
      </c>
      <c r="F13" s="5">
        <v>29000</v>
      </c>
      <c r="G13" s="4" t="s">
        <v>42</v>
      </c>
    </row>
    <row r="14" spans="1:7" x14ac:dyDescent="0.25">
      <c r="A14" s="4" t="s">
        <v>43</v>
      </c>
      <c r="B14" s="4" t="s">
        <v>44</v>
      </c>
      <c r="C14" s="4" t="s">
        <v>45</v>
      </c>
      <c r="D14" s="4" t="s">
        <v>12</v>
      </c>
      <c r="E14" s="4" t="s">
        <v>13</v>
      </c>
      <c r="F14" s="5">
        <v>60000</v>
      </c>
      <c r="G14" s="4" t="s">
        <v>42</v>
      </c>
    </row>
    <row r="15" spans="1:7" x14ac:dyDescent="0.25">
      <c r="A15" s="4"/>
      <c r="B15" s="4"/>
      <c r="C15" s="4"/>
      <c r="D15" s="4"/>
      <c r="E15" s="4"/>
      <c r="F15" s="4"/>
      <c r="G15" s="4"/>
    </row>
    <row r="16" spans="1:7" x14ac:dyDescent="0.25">
      <c r="A16" s="4"/>
      <c r="B16" s="4"/>
      <c r="C16" s="4"/>
      <c r="D16" s="4"/>
      <c r="E16" s="4"/>
      <c r="F16" s="4"/>
      <c r="G16" s="4"/>
    </row>
    <row r="17" spans="1:7" x14ac:dyDescent="0.25">
      <c r="A17" s="4"/>
      <c r="B17" s="4"/>
      <c r="C17" s="4"/>
      <c r="D17" s="4"/>
      <c r="E17" s="4"/>
      <c r="F17" s="4"/>
      <c r="G17" s="4"/>
    </row>
    <row r="18" spans="1:7" x14ac:dyDescent="0.25">
      <c r="A18" s="4"/>
      <c r="B18" s="4"/>
      <c r="C18" s="4"/>
      <c r="D18" s="4"/>
      <c r="E18" s="4"/>
      <c r="F18" s="4"/>
      <c r="G18" s="4"/>
    </row>
    <row r="19" spans="1:7" x14ac:dyDescent="0.25">
      <c r="A19" s="4"/>
      <c r="B19" s="4"/>
      <c r="C19" s="4"/>
      <c r="D19" s="4"/>
      <c r="E19" s="4"/>
      <c r="F19" s="4"/>
      <c r="G19" s="4"/>
    </row>
    <row r="20" spans="1:7" x14ac:dyDescent="0.25">
      <c r="A20" s="4"/>
      <c r="B20" s="4"/>
      <c r="C20" s="4"/>
      <c r="D20" s="4"/>
      <c r="E20" s="4"/>
      <c r="F20" s="4"/>
      <c r="G20" s="4"/>
    </row>
    <row r="21" spans="1:7" x14ac:dyDescent="0.25">
      <c r="A21" s="4"/>
      <c r="B21" s="4"/>
      <c r="C21" s="4"/>
      <c r="D21" s="4"/>
      <c r="E21" s="4"/>
      <c r="F21" s="4"/>
      <c r="G21" s="4"/>
    </row>
    <row r="22" spans="1:7" x14ac:dyDescent="0.25">
      <c r="A22" s="4"/>
      <c r="B22" s="4"/>
      <c r="C22" s="4"/>
      <c r="D22" s="4"/>
      <c r="E22" s="4"/>
      <c r="F22" s="4"/>
      <c r="G22" s="4"/>
    </row>
    <row r="23" spans="1:7" x14ac:dyDescent="0.25">
      <c r="A23" s="4"/>
      <c r="B23" s="4"/>
      <c r="C23" s="4"/>
      <c r="D23" s="4"/>
      <c r="E23" s="4"/>
      <c r="F23" s="4"/>
      <c r="G23" s="4"/>
    </row>
    <row r="24" spans="1:7" x14ac:dyDescent="0.25">
      <c r="A24" s="4"/>
      <c r="B24" s="4"/>
      <c r="C24" s="4"/>
      <c r="D24" s="4"/>
      <c r="E24" s="4"/>
      <c r="F24" s="4"/>
      <c r="G24" s="4"/>
    </row>
    <row r="25" spans="1:7" x14ac:dyDescent="0.25">
      <c r="A25" s="4"/>
      <c r="B25" s="4"/>
      <c r="C25" s="4"/>
      <c r="D25" s="4"/>
      <c r="E25" s="4"/>
      <c r="F25" s="4"/>
      <c r="G25" s="4"/>
    </row>
    <row r="26" spans="1:7" x14ac:dyDescent="0.25">
      <c r="A26" s="4"/>
      <c r="B26" s="4"/>
      <c r="C26" s="4"/>
      <c r="D26" s="4"/>
      <c r="E26" s="4"/>
      <c r="F26" s="4"/>
      <c r="G26" s="4"/>
    </row>
    <row r="27" spans="1:7" x14ac:dyDescent="0.25">
      <c r="A27" s="4"/>
      <c r="B27" s="4"/>
      <c r="C27" s="4"/>
      <c r="D27" s="4"/>
      <c r="E27" s="4"/>
      <c r="F27" s="4"/>
      <c r="G27" s="4"/>
    </row>
    <row r="28" spans="1:7" x14ac:dyDescent="0.25">
      <c r="A28" s="4"/>
      <c r="B28" s="4"/>
      <c r="C28" s="4"/>
      <c r="D28" s="4"/>
      <c r="E28" s="4"/>
      <c r="F28" s="4"/>
      <c r="G28" s="4"/>
    </row>
    <row r="29" spans="1:7" x14ac:dyDescent="0.25">
      <c r="A29" s="4"/>
      <c r="B29" s="4"/>
      <c r="C29" s="4"/>
      <c r="D29" s="4"/>
      <c r="E29" s="4"/>
      <c r="F29" s="4"/>
      <c r="G29" s="4"/>
    </row>
    <row r="30" spans="1:7" x14ac:dyDescent="0.25">
      <c r="A30" s="4"/>
      <c r="B30" s="4"/>
      <c r="C30" s="4"/>
      <c r="D30" s="4"/>
      <c r="E30" s="4"/>
      <c r="F30" s="4"/>
      <c r="G30" s="4"/>
    </row>
    <row r="31" spans="1:7" x14ac:dyDescent="0.25">
      <c r="A31" s="4"/>
      <c r="B31" s="4"/>
      <c r="C31" s="4"/>
      <c r="D31" s="4"/>
      <c r="E31" s="4"/>
      <c r="F31" s="4"/>
      <c r="G31" s="4"/>
    </row>
    <row r="32" spans="1:7" x14ac:dyDescent="0.25">
      <c r="A32" s="4"/>
      <c r="B32" s="4"/>
      <c r="C32" s="4"/>
      <c r="D32" s="4"/>
      <c r="E32" s="4"/>
      <c r="F32" s="4"/>
      <c r="G32" s="4"/>
    </row>
    <row r="33" spans="1:7" x14ac:dyDescent="0.25">
      <c r="A33" s="4"/>
      <c r="B33" s="4"/>
      <c r="C33" s="4"/>
      <c r="D33" s="4"/>
      <c r="E33" s="4"/>
      <c r="F33" s="4"/>
      <c r="G33" s="4"/>
    </row>
    <row r="34" spans="1:7" x14ac:dyDescent="0.25">
      <c r="A34" s="4"/>
      <c r="B34" s="4"/>
      <c r="C34" s="4"/>
      <c r="D34" s="4"/>
      <c r="E34" s="4"/>
      <c r="F34" s="4"/>
      <c r="G34" s="4"/>
    </row>
    <row r="35" spans="1:7" x14ac:dyDescent="0.25">
      <c r="A35" s="4"/>
      <c r="B35" s="4"/>
      <c r="C35" s="4"/>
      <c r="D35" s="4"/>
      <c r="E35" s="4"/>
      <c r="F35" s="4"/>
      <c r="G35" s="4"/>
    </row>
    <row r="36" spans="1:7" x14ac:dyDescent="0.25">
      <c r="A36" s="4"/>
      <c r="B36" s="4"/>
      <c r="C36" s="4"/>
      <c r="D36" s="4"/>
      <c r="E36" s="4"/>
      <c r="F36" s="4"/>
      <c r="G36" s="4"/>
    </row>
    <row r="37" spans="1:7" x14ac:dyDescent="0.25">
      <c r="A37" s="4"/>
      <c r="B37" s="4"/>
      <c r="C37" s="4"/>
      <c r="D37" s="4"/>
      <c r="E37" s="4"/>
      <c r="F37" s="4"/>
      <c r="G37" s="4"/>
    </row>
    <row r="38" spans="1:7" x14ac:dyDescent="0.25">
      <c r="A38" s="4"/>
      <c r="B38" s="4"/>
      <c r="C38" s="4"/>
      <c r="D38" s="4"/>
      <c r="E38" s="4"/>
      <c r="F38" s="4"/>
      <c r="G38" s="4"/>
    </row>
    <row r="39" spans="1:7" x14ac:dyDescent="0.25">
      <c r="A39" s="4"/>
      <c r="B39" s="4"/>
      <c r="C39" s="4"/>
      <c r="D39" s="4"/>
      <c r="E39" s="4"/>
      <c r="F39" s="4"/>
      <c r="G39" s="4"/>
    </row>
    <row r="40" spans="1:7" x14ac:dyDescent="0.25">
      <c r="A40" s="4"/>
      <c r="B40" s="4"/>
      <c r="C40" s="4"/>
      <c r="D40" s="4"/>
      <c r="E40" s="4"/>
      <c r="F40" s="4"/>
      <c r="G40" s="4"/>
    </row>
    <row r="41" spans="1:7" x14ac:dyDescent="0.25">
      <c r="A41" s="4"/>
      <c r="B41" s="4"/>
      <c r="C41" s="4"/>
      <c r="D41" s="4"/>
      <c r="E41" s="4"/>
      <c r="F41" s="4"/>
      <c r="G41" s="4"/>
    </row>
    <row r="42" spans="1:7" x14ac:dyDescent="0.25">
      <c r="A42" s="4"/>
      <c r="B42" s="4"/>
      <c r="C42" s="4"/>
      <c r="D42" s="4"/>
      <c r="E42" s="4"/>
      <c r="F42" s="4"/>
      <c r="G42" s="4"/>
    </row>
    <row r="43" spans="1:7" x14ac:dyDescent="0.25">
      <c r="A43" s="4"/>
      <c r="B43" s="4"/>
      <c r="C43" s="4"/>
      <c r="D43" s="4"/>
      <c r="E43" s="4"/>
      <c r="F43" s="4"/>
      <c r="G43" s="4"/>
    </row>
    <row r="44" spans="1:7" x14ac:dyDescent="0.25">
      <c r="A44" s="4"/>
      <c r="B44" s="4"/>
      <c r="C44" s="4"/>
      <c r="D44" s="4"/>
      <c r="E44" s="4"/>
      <c r="F44" s="4"/>
      <c r="G44" s="4"/>
    </row>
    <row r="45" spans="1:7" x14ac:dyDescent="0.25">
      <c r="A45" s="4"/>
      <c r="B45" s="4"/>
      <c r="C45" s="4"/>
      <c r="D45" s="4"/>
      <c r="E45" s="4"/>
      <c r="F45" s="4"/>
      <c r="G45" s="4"/>
    </row>
    <row r="46" spans="1:7" x14ac:dyDescent="0.25">
      <c r="A46" s="4"/>
      <c r="B46" s="4"/>
      <c r="C46" s="4"/>
      <c r="D46" s="4"/>
      <c r="E46" s="4"/>
      <c r="F46" s="4"/>
      <c r="G46" s="4"/>
    </row>
    <row r="47" spans="1:7" x14ac:dyDescent="0.25">
      <c r="A47" s="4"/>
      <c r="B47" s="4"/>
      <c r="C47" s="4"/>
      <c r="D47" s="4"/>
      <c r="E47" s="4"/>
      <c r="F47" s="4"/>
      <c r="G47" s="4"/>
    </row>
    <row r="48" spans="1:7" x14ac:dyDescent="0.25">
      <c r="A48" s="4"/>
      <c r="B48" s="4"/>
      <c r="C48" s="4"/>
      <c r="D48" s="4"/>
      <c r="E48" s="4"/>
      <c r="F48" s="4"/>
      <c r="G48" s="4"/>
    </row>
    <row r="49" spans="1:7" x14ac:dyDescent="0.25">
      <c r="A49" s="4"/>
      <c r="B49" s="4"/>
      <c r="C49" s="4"/>
      <c r="D49" s="4"/>
      <c r="E49" s="4"/>
      <c r="F49" s="4"/>
      <c r="G49" s="4"/>
    </row>
    <row r="50" spans="1:7" x14ac:dyDescent="0.25">
      <c r="A50" s="4"/>
      <c r="B50" s="4"/>
      <c r="C50" s="4"/>
      <c r="D50" s="4"/>
      <c r="E50" s="4"/>
      <c r="F50" s="4"/>
      <c r="G50" s="4"/>
    </row>
    <row r="51" spans="1:7" x14ac:dyDescent="0.25">
      <c r="A51" s="4"/>
      <c r="B51" s="4"/>
      <c r="C51" s="4"/>
      <c r="D51" s="4"/>
      <c r="E51" s="4"/>
      <c r="F51" s="4"/>
      <c r="G51" s="4"/>
    </row>
    <row r="52" spans="1:7" x14ac:dyDescent="0.25">
      <c r="A52" s="4"/>
      <c r="B52" s="4"/>
      <c r="C52" s="4"/>
      <c r="D52" s="4"/>
      <c r="E52" s="4"/>
      <c r="F52" s="4"/>
      <c r="G52" s="4"/>
    </row>
    <row r="53" spans="1:7" x14ac:dyDescent="0.25">
      <c r="A53" s="4"/>
      <c r="B53" s="4"/>
      <c r="C53" s="4"/>
      <c r="D53" s="4"/>
      <c r="E53" s="4"/>
      <c r="F53" s="4"/>
      <c r="G53" s="4"/>
    </row>
    <row r="54" spans="1:7" x14ac:dyDescent="0.25">
      <c r="A54" s="4"/>
      <c r="B54" s="4"/>
      <c r="C54" s="4"/>
      <c r="D54" s="4"/>
      <c r="E54" s="4"/>
      <c r="F54" s="4"/>
      <c r="G54" s="4"/>
    </row>
    <row r="55" spans="1:7" x14ac:dyDescent="0.25">
      <c r="A55" s="4"/>
      <c r="B55" s="4"/>
      <c r="C55" s="4"/>
      <c r="D55" s="4"/>
      <c r="E55" s="4"/>
      <c r="F55" s="4"/>
      <c r="G55" s="4"/>
    </row>
    <row r="56" spans="1:7" x14ac:dyDescent="0.25">
      <c r="A56" s="4"/>
      <c r="B56" s="4"/>
      <c r="C56" s="4"/>
      <c r="D56" s="4"/>
      <c r="E56" s="4"/>
      <c r="F56" s="4"/>
      <c r="G56" s="4"/>
    </row>
    <row r="57" spans="1:7" x14ac:dyDescent="0.25">
      <c r="A57" s="4"/>
      <c r="B57" s="4"/>
      <c r="C57" s="4"/>
      <c r="D57" s="4"/>
      <c r="E57" s="4"/>
      <c r="F57" s="4"/>
      <c r="G57" s="4"/>
    </row>
    <row r="58" spans="1:7" x14ac:dyDescent="0.25">
      <c r="A58" s="4"/>
      <c r="B58" s="4"/>
      <c r="C58" s="4"/>
      <c r="D58" s="4"/>
      <c r="E58" s="4"/>
      <c r="F58" s="4"/>
      <c r="G58" s="4"/>
    </row>
    <row r="59" spans="1:7" x14ac:dyDescent="0.25">
      <c r="A59" s="4"/>
      <c r="B59" s="4"/>
      <c r="C59" s="4"/>
      <c r="D59" s="4"/>
      <c r="E59" s="4"/>
      <c r="F59" s="4"/>
      <c r="G59" s="4"/>
    </row>
    <row r="60" spans="1:7" x14ac:dyDescent="0.25">
      <c r="A60" s="4"/>
      <c r="B60" s="4"/>
      <c r="C60" s="4"/>
      <c r="D60" s="4"/>
      <c r="E60" s="4"/>
      <c r="F60" s="4"/>
      <c r="G60" s="4"/>
    </row>
    <row r="61" spans="1:7" x14ac:dyDescent="0.25">
      <c r="A61" s="4"/>
      <c r="B61" s="4"/>
      <c r="C61" s="4"/>
      <c r="D61" s="4"/>
      <c r="E61" s="4"/>
      <c r="F61" s="4"/>
      <c r="G61" s="4"/>
    </row>
    <row r="62" spans="1:7" x14ac:dyDescent="0.25">
      <c r="A62" s="4"/>
      <c r="B62" s="4"/>
      <c r="C62" s="4"/>
      <c r="D62" s="4"/>
      <c r="E62" s="4"/>
      <c r="F62" s="4"/>
      <c r="G62" s="4"/>
    </row>
    <row r="63" spans="1:7" x14ac:dyDescent="0.25">
      <c r="A63" s="4"/>
      <c r="B63" s="4"/>
      <c r="C63" s="4"/>
      <c r="D63" s="4"/>
      <c r="E63" s="4"/>
      <c r="F63" s="4"/>
      <c r="G63" s="4"/>
    </row>
    <row r="64" spans="1:7" x14ac:dyDescent="0.25">
      <c r="A64" s="4"/>
      <c r="B64" s="4"/>
      <c r="C64" s="4"/>
      <c r="D64" s="4"/>
      <c r="E64" s="4"/>
      <c r="F64" s="4"/>
      <c r="G64" s="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 outlineLevelRow="0" outlineLevelCol="0" x14ac:dyDescent="55"/>
  <cols>
    <col min="1" max="1" width="30" customWidth="1"/>
    <col min="2" max="2" width="16" customWidth="1"/>
    <col min="3" max="3" width="14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" x14ac:dyDescent="0.25">
      <c r="A4" s="6" t="s">
        <v>48</v>
      </c>
      <c r="B4" s="7">
        <f>SUM(Gastos!F5:F64)</f>
        <v>1656000</v>
      </c>
    </row>
    <row r="5" spans="1:2" x14ac:dyDescent="0.25">
      <c r="A5" t="s">
        <v>49</v>
      </c>
      <c r="B5" s="8">
        <f>SUMIF(Gastos!G5:G64,"Sí",Gastos!F5:F64)</f>
        <v>1567000</v>
      </c>
    </row>
    <row r="6" spans="1:2" x14ac:dyDescent="0.25">
      <c r="A6" t="s">
        <v>50</v>
      </c>
      <c r="B6" s="8">
        <f>B4-B5</f>
        <v>89000</v>
      </c>
    </row>
    <row r="7" spans="1:2" x14ac:dyDescent="0.25">
      <c r="A7" t="s">
        <v>51</v>
      </c>
      <c r="B7" s="8">
        <f>SUMIF(Gastos!D5:D64,"Fijo",Gastos!F5:F64)</f>
        <v>1453000</v>
      </c>
    </row>
    <row r="8" spans="1:2" x14ac:dyDescent="0.25">
      <c r="A8" t="s">
        <v>52</v>
      </c>
      <c r="B8" s="8">
        <f>SUMIF(Gastos!D5:D64,"Variable",Gastos!F5:F64)</f>
        <v>203000</v>
      </c>
    </row>
    <row r="9" spans="1:2" x14ac:dyDescent="0.25">
      <c r="A9" t="s">
        <v>53</v>
      </c>
      <c r="B9" s="5">
        <v>5400000</v>
      </c>
    </row>
    <row r="10" spans="1:2" x14ac:dyDescent="0.25">
      <c r="A10" t="s">
        <v>54</v>
      </c>
      <c r="B10" s="9">
        <f>IF(B9=0,0,B4/B9)</f>
        <v>0.30666666667</v>
      </c>
    </row>
    <row r="11" spans="1:3" x14ac:dyDescent="0.25">
      <c r="A11" s="3" t="s">
        <v>55</v>
      </c>
      <c r="B11" s="3" t="s">
        <v>7</v>
      </c>
      <c r="C11" s="3" t="s">
        <v>56</v>
      </c>
    </row>
    <row r="12" spans="1:3" x14ac:dyDescent="0.25">
      <c r="A12" t="s">
        <v>10</v>
      </c>
      <c r="B12" s="8">
        <f>SUMIF(Gastos!B5:B64,A12,Gastos!F5:F64)</f>
        <v>650000</v>
      </c>
      <c r="C12" s="9">
        <f>IF(B$4=0,0,B12/B$4)</f>
        <v>0.39251207729</v>
      </c>
    </row>
    <row r="13" spans="1:3" x14ac:dyDescent="0.25">
      <c r="A13" t="s">
        <v>20</v>
      </c>
      <c r="B13" s="8">
        <f>SUMIF(Gastos!B5:B64,A13,Gastos!F5:F64)</f>
        <v>520000</v>
      </c>
      <c r="C13" s="9">
        <f>IF(B$4=0,0,B13/B$4)</f>
        <v>0.31400966184</v>
      </c>
    </row>
    <row r="14" spans="1:3" x14ac:dyDescent="0.25">
      <c r="A14" t="s">
        <v>16</v>
      </c>
      <c r="B14" s="8">
        <f>SUMIF(Gastos!B5:B64,A14,Gastos!F5:F64)</f>
        <v>151000</v>
      </c>
      <c r="C14" s="9">
        <f>IF(B$4=0,0,B14/B$4)</f>
        <v>0.091183574879</v>
      </c>
    </row>
    <row r="15" spans="1:3" x14ac:dyDescent="0.25">
      <c r="A15" t="s">
        <v>23</v>
      </c>
      <c r="B15" s="8">
        <f>SUMIF(Gastos!B5:B64,A15,Gastos!F5:F64)</f>
        <v>72000</v>
      </c>
      <c r="C15" s="9">
        <f>IF(B$4=0,0,B15/B$4)</f>
        <v>0.04347826087</v>
      </c>
    </row>
    <row r="16" spans="1:3" x14ac:dyDescent="0.25">
      <c r="A16" t="s">
        <v>34</v>
      </c>
      <c r="B16" s="8">
        <f>SUMIF(Gastos!B5:B64,A16,Gastos!F5:F64)</f>
        <v>61000</v>
      </c>
      <c r="C16" s="9">
        <f>IF(B$4=0,0,B16/B$4)</f>
        <v>0.036835748792</v>
      </c>
    </row>
    <row r="17" spans="1:3" x14ac:dyDescent="0.25">
      <c r="A17" t="s">
        <v>29</v>
      </c>
      <c r="B17" s="8">
        <f>SUMIF(Gastos!B5:B64,A17,Gastos!F5:F64)</f>
        <v>95000</v>
      </c>
      <c r="C17" s="9">
        <f>IF(B$4=0,0,B17/B$4)</f>
        <v>0.057367149758</v>
      </c>
    </row>
    <row r="18" spans="1:3" x14ac:dyDescent="0.25">
      <c r="A18" t="s">
        <v>38</v>
      </c>
      <c r="B18" s="8">
        <f>SUMIF(Gastos!B5:B64,A18,Gastos!F5:F64)</f>
        <v>47000</v>
      </c>
      <c r="C18" s="9">
        <f>IF(B$4=0,0,B18/B$4)</f>
        <v>0.028381642512</v>
      </c>
    </row>
    <row r="19" spans="1:3" x14ac:dyDescent="0.25">
      <c r="A19" t="s">
        <v>44</v>
      </c>
      <c r="B19" s="8">
        <f>SUMIF(Gastos!B5:B64,A19,Gastos!F5:F64)</f>
        <v>60000</v>
      </c>
      <c r="C19" s="9">
        <f>IF(B$4=0,0,B19/B$4)</f>
        <v>0.036231884058</v>
      </c>
    </row>
    <row r="20" spans="1:3" x14ac:dyDescent="0.25">
      <c r="A20" t="s">
        <v>57</v>
      </c>
      <c r="B20" s="8">
        <f>SUMIF(Gastos!B5:B64,A20,Gastos!F5:F64)</f>
        <v>0</v>
      </c>
      <c r="C20" s="9">
        <f>IF(B$4=0,0,B20/B$4)</f>
        <v>0</v>
      </c>
    </row>
    <row r="21" spans="1:2" x14ac:dyDescent="0.25">
      <c r="A21" s="6" t="s">
        <v>58</v>
      </c>
      <c r="B21" s="8">
        <f>SUM(B12:B20)</f>
        <v>1656000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Gastos</vt:lpstr>
      <vt:lpstr>Resumen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AIKen · aiken.ar</dc:creator>
  <dc:title/>
  <dc:subject/>
  <dc:description/>
  <cp:keywords/>
  <cp:category/>
  <cp:lastModifiedBy>Unknown</cp:lastModifiedBy>
  <dcterms:created xsi:type="dcterms:W3CDTF">2026-10-11T12:00:00Z</dcterms:created>
  <dcterms:modified xsi:type="dcterms:W3CDTF">2026-10-11T12:00:00Z</dcterms:modified>
</cp:coreProperties>
</file>