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librio" state="visible" r:id="rId4"/>
  </sheets>
  <calcPr calcId="171027" fullCalcOnLoad="1"/>
</workbook>
</file>

<file path=xl/sharedStrings.xml><?xml version="1.0" encoding="utf-8"?>
<sst xmlns="http://schemas.openxmlformats.org/spreadsheetml/2006/main" count="27" uniqueCount="25">
  <si>
    <t>PUNTO DE EQUILIBRIO</t>
  </si>
  <si>
    <t>Completá lo amarillo con los números de un mes normal. El resto se calcula.</t>
  </si>
  <si>
    <t>Gastos fijos del mes (se pagan vendas o no)</t>
  </si>
  <si>
    <t>Monto</t>
  </si>
  <si>
    <t>Alquiler</t>
  </si>
  <si>
    <t>Sueldos y cargas</t>
  </si>
  <si>
    <t>Servicios</t>
  </si>
  <si>
    <t>Impuestos</t>
  </si>
  <si>
    <t>Otros gastos fijos</t>
  </si>
  <si>
    <t>Total de gastos fijos</t>
  </si>
  <si>
    <t>Por cada unidad que vendés</t>
  </si>
  <si>
    <t>Precio de venta promedio</t>
  </si>
  <si>
    <t>Costo variable (mercadería, envase, envío, comisión)</t>
  </si>
  <si>
    <t>Margen de contribución por unidad</t>
  </si>
  <si>
    <t>Margen de contribución (%)</t>
  </si>
  <si>
    <t>Punto de equilibrio</t>
  </si>
  <si>
    <t>Resultado</t>
  </si>
  <si>
    <t>Unidades por mes</t>
  </si>
  <si>
    <t>Ventas por mes</t>
  </si>
  <si>
    <t>Días que abrís por mes</t>
  </si>
  <si>
    <t>Unidades por día</t>
  </si>
  <si>
    <t>¿Y hoy cómo estás?</t>
  </si>
  <si>
    <t>Unidades que vendés por mes</t>
  </si>
  <si>
    <t>Resultado del mes</t>
  </si>
  <si>
    <t>Margen de seguridad (cuánto pueden caer las ventas)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</si>
</sst>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 #,##0"/>
    <numFmt numFmtId="165" formatCode="0.0%"/>
    <numFmt numFmtId="166" formatCode="#,##0.##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3" borderId="0" xfId="0" applyFill="1"/>
    <xf numFmtId="164" fontId="0" fillId="3" borderId="0" xfId="0" applyNumberFormat="1" applyFill="1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165" fontId="0" fillId="0" borderId="0" xfId="0" applyNumberFormat="1"/>
    <xf numFmtId="166" fontId="3" fillId="0" borderId="0" xfId="0" applyNumberFormat="1" applyFont="1"/>
    <xf numFmtId="166" fontId="0" fillId="3" borderId="0" xfId="0" applyNumberFormat="1" applyFill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FormatPr defaultRowHeight="15" outlineLevelRow="0" outlineLevelCol="0" x14ac:dyDescent="55"/>
  <cols>
    <col min="1" max="1" width="46" customWidth="1"/>
    <col min="2" max="2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3" t="s">
        <v>3</v>
      </c>
    </row>
    <row r="5" spans="1:2" x14ac:dyDescent="0.25">
      <c r="A5" s="4" t="s">
        <v>4</v>
      </c>
      <c r="B5" s="5">
        <v>420000</v>
      </c>
    </row>
    <row r="6" spans="1:2" x14ac:dyDescent="0.25">
      <c r="A6" s="4" t="s">
        <v>5</v>
      </c>
      <c r="B6" s="5">
        <v>980000</v>
      </c>
    </row>
    <row r="7" spans="1:2" x14ac:dyDescent="0.25">
      <c r="A7" s="4" t="s">
        <v>6</v>
      </c>
      <c r="B7" s="5">
        <v>160000</v>
      </c>
    </row>
    <row r="8" spans="1:2" x14ac:dyDescent="0.25">
      <c r="A8" s="4" t="s">
        <v>7</v>
      </c>
      <c r="B8" s="5">
        <v>75000</v>
      </c>
    </row>
    <row r="9" spans="1:2" x14ac:dyDescent="0.25">
      <c r="A9" s="4" t="s">
        <v>8</v>
      </c>
      <c r="B9" s="5">
        <v>105000</v>
      </c>
    </row>
    <row r="10" spans="1:2" x14ac:dyDescent="0.25">
      <c r="A10" s="4"/>
      <c r="B10" s="4"/>
    </row>
    <row r="11" spans="1:2" x14ac:dyDescent="0.25">
      <c r="A11" s="4"/>
      <c r="B11" s="4"/>
    </row>
    <row r="12" spans="1:2" x14ac:dyDescent="0.25">
      <c r="A12" s="4"/>
      <c r="B12" s="4"/>
    </row>
    <row r="13" spans="1:2" x14ac:dyDescent="0.25">
      <c r="A13" s="6" t="s">
        <v>9</v>
      </c>
      <c r="B13" s="7">
        <f>SUM(B5:B12)</f>
        <v>1740000</v>
      </c>
    </row>
    <row r="15" spans="1:2" x14ac:dyDescent="0.25">
      <c r="A15" s="3" t="s">
        <v>10</v>
      </c>
      <c r="B15" s="3" t="s">
        <v>3</v>
      </c>
    </row>
    <row r="16" spans="1:2" x14ac:dyDescent="0.25">
      <c r="A16" t="s">
        <v>11</v>
      </c>
      <c r="B16" s="5">
        <v>6500</v>
      </c>
    </row>
    <row r="17" spans="1:2" x14ac:dyDescent="0.25">
      <c r="A17" t="s">
        <v>12</v>
      </c>
      <c r="B17" s="5">
        <v>3400</v>
      </c>
    </row>
    <row r="18" spans="1:2" x14ac:dyDescent="0.25">
      <c r="A18" s="6" t="s">
        <v>13</v>
      </c>
      <c r="B18" s="8">
        <f>B16-B17</f>
        <v>3100</v>
      </c>
    </row>
    <row r="19" spans="1:2" x14ac:dyDescent="0.25">
      <c r="A19" t="s">
        <v>14</v>
      </c>
      <c r="B19" s="9">
        <f>IF(B16=0,0,B18/B16)</f>
        <v>0.47692307692</v>
      </c>
    </row>
    <row r="21" spans="1:2" x14ac:dyDescent="0.25">
      <c r="A21" s="3" t="s">
        <v>15</v>
      </c>
      <c r="B21" s="3" t="s">
        <v>16</v>
      </c>
    </row>
    <row r="22" spans="1:2" x14ac:dyDescent="0.25">
      <c r="A22" s="6" t="s">
        <v>17</v>
      </c>
      <c r="B22" s="10">
        <f>IF(B18&lt;=0,"No hay: cada venta pierde plata",ROUNDUP(B13/B18,0))</f>
        <v>562</v>
      </c>
    </row>
    <row r="23" spans="1:2" x14ac:dyDescent="0.25">
      <c r="A23" t="s">
        <v>18</v>
      </c>
      <c r="B23" s="8">
        <f>IF(B18&lt;=0,"",ROUND(B13/B19,0))</f>
        <v>3648387</v>
      </c>
    </row>
    <row r="24" spans="1:2" x14ac:dyDescent="0.25">
      <c r="A24" t="s">
        <v>19</v>
      </c>
      <c r="B24" s="11">
        <v>26</v>
      </c>
    </row>
    <row r="25" spans="1:2" x14ac:dyDescent="0.25">
      <c r="A25" t="s">
        <v>20</v>
      </c>
      <c r="B25" s="12">
        <f>IF(OR(B18&lt;=0,B24&lt;=0),"",ROUNDUP(B13/B18/B24,0))</f>
        <v>22</v>
      </c>
    </row>
    <row r="27" spans="1:2" x14ac:dyDescent="0.25">
      <c r="A27" s="3" t="s">
        <v>21</v>
      </c>
      <c r="B27" s="3" t="s">
        <v>16</v>
      </c>
    </row>
    <row r="28" spans="1:2" x14ac:dyDescent="0.25">
      <c r="A28" t="s">
        <v>22</v>
      </c>
      <c r="B28" s="11">
        <v>700</v>
      </c>
    </row>
    <row r="29" spans="1:2" x14ac:dyDescent="0.25">
      <c r="A29" s="6" t="s">
        <v>23</v>
      </c>
      <c r="B29" s="7">
        <f>B28*B18-B13</f>
        <v>430000</v>
      </c>
    </row>
    <row r="30" spans="1:2" x14ac:dyDescent="0.25">
      <c r="A30" t="s">
        <v>24</v>
      </c>
      <c r="B30" s="9">
        <f>IF(OR(B28&lt;=0,B18&lt;=0),"",(B28-B13/B18)/B28)</f>
        <v>0.19815668203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Equilibrio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