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o" state="visible" r:id="rId4"/>
    <sheet sheetId="2" name="Clientes" state="visible" r:id="rId5"/>
  </sheets>
  <calcPr calcId="171027" fullCalcOnLoad="1"/>
</workbook>
</file>

<file path=xl/sharedStrings.xml><?xml version="1.0" encoding="utf-8"?>
<sst xmlns="http://schemas.openxmlformats.org/spreadsheetml/2006/main" count="35" uniqueCount="34">
  <si>
    <t>CUÁNTO CUESTA TU TARJETA DE FIDELIDAD</t>
  </si>
  <si>
    <t>Antes de imprimir nada: completá lo amarillo y mirá qué parte de tu ganancia se lleva el premio.</t>
  </si>
  <si>
    <t>Tu programa</t>
  </si>
  <si>
    <t>Valor</t>
  </si>
  <si>
    <t>Compras (sellos) para ganar el premio</t>
  </si>
  <si>
    <t>Ticket promedio de cada compra</t>
  </si>
  <si>
    <t>Lo que te cuesta a vos el premio (costo, no precio)</t>
  </si>
  <si>
    <t>Margen bruto de tu negocio (%)</t>
  </si>
  <si>
    <t>Resultado</t>
  </si>
  <si>
    <t>Lo que gasta el cliente para llegar al premio</t>
  </si>
  <si>
    <t>El premio equivale a un descuento de</t>
  </si>
  <si>
    <t>Ganancia bruta de esas compras</t>
  </si>
  <si>
    <t>Ganancia que queda después del premio</t>
  </si>
  <si>
    <t>Parte de la ganancia que se lleva el premio</t>
  </si>
  <si>
    <t>REGISTRO DE SELLOS</t>
  </si>
  <si>
    <t>Un renglón por cliente. Sumá un sello por compra; cuando canjea, sumá 1 en "Premios canjeados".</t>
  </si>
  <si>
    <t>Cliente</t>
  </si>
  <si>
    <t>Teléfono</t>
  </si>
  <si>
    <t>Compras con sello</t>
  </si>
  <si>
    <t>Total gastado</t>
  </si>
  <si>
    <t>Premios canjeados</t>
  </si>
  <si>
    <t>Sellos disponibles</t>
  </si>
  <si>
    <t>¿Tiene premio?</t>
  </si>
  <si>
    <t>Cliente A</t>
  </si>
  <si>
    <t>Cliente B</t>
  </si>
  <si>
    <t>Cliente C</t>
  </si>
  <si>
    <t>Cliente D</t>
  </si>
  <si>
    <t>Cliente E</t>
  </si>
  <si>
    <t>Cliente F</t>
  </si>
  <si>
    <t>Clientes con tarjeta</t>
  </si>
  <si>
    <t>Con premio para canjear</t>
  </si>
  <si>
    <t>Premios ya canjeados</t>
  </si>
  <si>
    <t>Costo de los premios canjeados</t>
  </si>
  <si>
    <t>Vendido a clientes con tarjeta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</si>
</sst>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 #,##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3" borderId="0" xfId="0" applyNumberFormat="1" applyFill="1"/>
    <xf numFmtId="165" fontId="0" fillId="3" borderId="0" xfId="0" applyNumberFormat="1" applyFill="1"/>
    <xf numFmtId="166" fontId="0" fillId="3" borderId="0" xfId="0" applyNumberFormat="1" applyFill="1"/>
    <xf numFmtId="165" fontId="0" fillId="0" borderId="0" xfId="0" applyNumberFormat="1"/>
    <xf numFmtId="0" fontId="3" fillId="0" borderId="0" xfId="0" applyFont="1"/>
    <xf numFmtId="166" fontId="3" fillId="0" borderId="0" xfId="0" applyNumberFormat="1" applyFont="1"/>
    <xf numFmtId="166" fontId="0" fillId="0" borderId="0" xfId="0" applyNumberFormat="1"/>
    <xf numFmtId="0" fontId="0" fillId="3" borderId="0" xfId="0" applyFill="1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50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3" t="s">
        <v>3</v>
      </c>
    </row>
    <row r="5" spans="1:2" x14ac:dyDescent="0.25">
      <c r="A5" t="s">
        <v>4</v>
      </c>
      <c r="B5" s="4">
        <v>10</v>
      </c>
    </row>
    <row r="6" spans="1:2" x14ac:dyDescent="0.25">
      <c r="A6" t="s">
        <v>5</v>
      </c>
      <c r="B6" s="5">
        <v>8000</v>
      </c>
    </row>
    <row r="7" spans="1:2" x14ac:dyDescent="0.25">
      <c r="A7" t="s">
        <v>6</v>
      </c>
      <c r="B7" s="5">
        <v>3500</v>
      </c>
    </row>
    <row r="8" spans="1:2" x14ac:dyDescent="0.25">
      <c r="A8" t="s">
        <v>7</v>
      </c>
      <c r="B8" s="6">
        <v>0.35</v>
      </c>
    </row>
    <row r="9" spans="1:2" x14ac:dyDescent="0.25">
      <c r="A9" s="3" t="s">
        <v>8</v>
      </c>
      <c r="B9" s="3" t="s">
        <v>3</v>
      </c>
    </row>
    <row r="10" spans="1:2" x14ac:dyDescent="0.25">
      <c r="A10" t="s">
        <v>9</v>
      </c>
      <c r="B10" s="7">
        <f>B5*B6</f>
        <v>80000</v>
      </c>
    </row>
    <row r="11" spans="1:2" x14ac:dyDescent="0.25">
      <c r="A11" s="8" t="s">
        <v>10</v>
      </c>
      <c r="B11" s="9">
        <f>IF(B10=0,0,B7/B10)</f>
        <v>0.04375</v>
      </c>
    </row>
    <row r="12" spans="1:2" x14ac:dyDescent="0.25">
      <c r="A12" t="s">
        <v>11</v>
      </c>
      <c r="B12" s="7">
        <f>ROUND(B10*B8,0)</f>
        <v>28000</v>
      </c>
    </row>
    <row r="13" spans="1:2" x14ac:dyDescent="0.25">
      <c r="A13" t="s">
        <v>12</v>
      </c>
      <c r="B13" s="7">
        <f>B12-B7</f>
        <v>24500</v>
      </c>
    </row>
    <row r="14" spans="1:2" x14ac:dyDescent="0.25">
      <c r="A14" t="s">
        <v>13</v>
      </c>
      <c r="B14" s="10">
        <f>IF(B12=0,0,B7/B12)</f>
        <v>0.125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6" customWidth="1"/>
    <col min="5" max="5" width="12" customWidth="1"/>
    <col min="6" max="6" width="14" customWidth="1"/>
    <col min="7" max="7" width="13" customWidth="1"/>
  </cols>
  <sheetData>
    <row r="1" spans="1:1" x14ac:dyDescent="0.25">
      <c r="A1" s="1" t="s">
        <v>14</v>
      </c>
    </row>
    <row r="2" spans="1:1" x14ac:dyDescent="0.25">
      <c r="A2" s="2" t="s">
        <v>15</v>
      </c>
    </row>
    <row r="4" spans="1:7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</row>
    <row r="5" spans="1:7" x14ac:dyDescent="0.25">
      <c r="A5" s="11" t="s">
        <v>23</v>
      </c>
      <c r="B5" s="11"/>
      <c r="C5" s="4">
        <v>23</v>
      </c>
      <c r="D5" s="5">
        <v>187000</v>
      </c>
      <c r="E5" s="4">
        <v>2</v>
      </c>
      <c r="F5" s="12">
        <f>IF(OR(A5="",Costo!$B$5&lt;=0),"",C5-E5*Costo!$B$5)</f>
        <v>3</v>
      </c>
      <c r="G5" s="13" t="str">
        <f>IF(F5="","",IF(F5&gt;=Costo!$B$5,"Sí","No"))</f>
        <v>No</v>
      </c>
    </row>
    <row r="6" spans="1:7" x14ac:dyDescent="0.25">
      <c r="A6" s="11" t="s">
        <v>24</v>
      </c>
      <c r="B6" s="11"/>
      <c r="C6" s="4">
        <v>10</v>
      </c>
      <c r="D6" s="5">
        <v>79500</v>
      </c>
      <c r="E6" s="4">
        <v>0</v>
      </c>
      <c r="F6" s="12">
        <f>IF(OR(A6="",Costo!$B$5&lt;=0),"",C6-E6*Costo!$B$5)</f>
        <v>10</v>
      </c>
      <c r="G6" s="13" t="str">
        <f>IF(F6="","",IF(F6&gt;=Costo!$B$5,"Sí","No"))</f>
        <v>Sí</v>
      </c>
    </row>
    <row r="7" spans="1:7" x14ac:dyDescent="0.25">
      <c r="A7" s="11" t="s">
        <v>25</v>
      </c>
      <c r="B7" s="11"/>
      <c r="C7" s="4">
        <v>4</v>
      </c>
      <c r="D7" s="5">
        <v>33000</v>
      </c>
      <c r="E7" s="4">
        <v>0</v>
      </c>
      <c r="F7" s="12">
        <f>IF(OR(A7="",Costo!$B$5&lt;=0),"",C7-E7*Costo!$B$5)</f>
        <v>4</v>
      </c>
      <c r="G7" s="13" t="str">
        <f>IF(F7="","",IF(F7&gt;=Costo!$B$5,"Sí","No"))</f>
        <v>No</v>
      </c>
    </row>
    <row r="8" spans="1:7" x14ac:dyDescent="0.25">
      <c r="A8" s="11" t="s">
        <v>26</v>
      </c>
      <c r="B8" s="11"/>
      <c r="C8" s="4">
        <v>17</v>
      </c>
      <c r="D8" s="5">
        <v>141000</v>
      </c>
      <c r="E8" s="4">
        <v>1</v>
      </c>
      <c r="F8" s="12">
        <f>IF(OR(A8="",Costo!$B$5&lt;=0),"",C8-E8*Costo!$B$5)</f>
        <v>7</v>
      </c>
      <c r="G8" s="13" t="str">
        <f>IF(F8="","",IF(F8&gt;=Costo!$B$5,"Sí","No"))</f>
        <v>No</v>
      </c>
    </row>
    <row r="9" spans="1:7" x14ac:dyDescent="0.25">
      <c r="A9" s="11" t="s">
        <v>27</v>
      </c>
      <c r="B9" s="11"/>
      <c r="C9" s="4">
        <v>31</v>
      </c>
      <c r="D9" s="5">
        <v>256000</v>
      </c>
      <c r="E9" s="4">
        <v>3</v>
      </c>
      <c r="F9" s="12">
        <f>IF(OR(A9="",Costo!$B$5&lt;=0),"",C9-E9*Costo!$B$5)</f>
        <v>1</v>
      </c>
      <c r="G9" s="13" t="str">
        <f>IF(F9="","",IF(F9&gt;=Costo!$B$5,"Sí","No"))</f>
        <v>No</v>
      </c>
    </row>
    <row r="10" spans="1:7" x14ac:dyDescent="0.25">
      <c r="A10" s="11" t="s">
        <v>28</v>
      </c>
      <c r="B10" s="11"/>
      <c r="C10" s="4">
        <v>9</v>
      </c>
      <c r="D10" s="5">
        <v>70500</v>
      </c>
      <c r="E10" s="4">
        <v>0</v>
      </c>
      <c r="F10" s="12">
        <f>IF(OR(A10="",Costo!$B$5&lt;=0),"",C10-E10*Costo!$B$5)</f>
        <v>9</v>
      </c>
      <c r="G10" s="13" t="str">
        <f>IF(F10="","",IF(F10&gt;=Costo!$B$5,"Sí","No"))</f>
        <v>No</v>
      </c>
    </row>
    <row r="11" spans="1:7" x14ac:dyDescent="0.25">
      <c r="A11" s="11"/>
      <c r="B11" s="11"/>
      <c r="C11" s="11"/>
      <c r="D11" s="11"/>
      <c r="E11" s="11"/>
      <c r="F11" s="12" t="str">
        <f>IF(OR(A11="",Costo!$B$5&lt;=0),"",C11-E11*Costo!$B$5)</f>
        <v/>
      </c>
      <c r="G11" s="13" t="str">
        <f>IF(F11="","",IF(F11&gt;=Costo!$B$5,"Sí","No"))</f>
        <v/>
      </c>
    </row>
    <row r="12" spans="1:7" x14ac:dyDescent="0.25">
      <c r="A12" s="11"/>
      <c r="B12" s="11"/>
      <c r="C12" s="11"/>
      <c r="D12" s="11"/>
      <c r="E12" s="11"/>
      <c r="F12" s="12" t="str">
        <f>IF(OR(A12="",Costo!$B$5&lt;=0),"",C12-E12*Costo!$B$5)</f>
        <v/>
      </c>
      <c r="G12" s="13" t="str">
        <f>IF(F12="","",IF(F12&gt;=Costo!$B$5,"Sí","No"))</f>
        <v/>
      </c>
    </row>
    <row r="13" spans="1:7" x14ac:dyDescent="0.25">
      <c r="A13" s="11"/>
      <c r="B13" s="11"/>
      <c r="C13" s="11"/>
      <c r="D13" s="11"/>
      <c r="E13" s="11"/>
      <c r="F13" s="12" t="str">
        <f>IF(OR(A13="",Costo!$B$5&lt;=0),"",C13-E13*Costo!$B$5)</f>
        <v/>
      </c>
      <c r="G13" s="13" t="str">
        <f>IF(F13="","",IF(F13&gt;=Costo!$B$5,"Sí","No"))</f>
        <v/>
      </c>
    </row>
    <row r="14" spans="1:7" x14ac:dyDescent="0.25">
      <c r="A14" s="11"/>
      <c r="B14" s="11"/>
      <c r="C14" s="11"/>
      <c r="D14" s="11"/>
      <c r="E14" s="11"/>
      <c r="F14" s="12" t="str">
        <f>IF(OR(A14="",Costo!$B$5&lt;=0),"",C14-E14*Costo!$B$5)</f>
        <v/>
      </c>
      <c r="G14" s="13" t="str">
        <f>IF(F14="","",IF(F14&gt;=Costo!$B$5,"Sí","No"))</f>
        <v/>
      </c>
    </row>
    <row r="15" spans="1:7" x14ac:dyDescent="0.25">
      <c r="A15" s="11"/>
      <c r="B15" s="11"/>
      <c r="C15" s="11"/>
      <c r="D15" s="11"/>
      <c r="E15" s="11"/>
      <c r="F15" s="12" t="str">
        <f>IF(OR(A15="",Costo!$B$5&lt;=0),"",C15-E15*Costo!$B$5)</f>
        <v/>
      </c>
      <c r="G15" s="13" t="str">
        <f>IF(F15="","",IF(F15&gt;=Costo!$B$5,"Sí","No"))</f>
        <v/>
      </c>
    </row>
    <row r="16" spans="1:7" x14ac:dyDescent="0.25">
      <c r="A16" s="11"/>
      <c r="B16" s="11"/>
      <c r="C16" s="11"/>
      <c r="D16" s="11"/>
      <c r="E16" s="11"/>
      <c r="F16" s="12" t="str">
        <f>IF(OR(A16="",Costo!$B$5&lt;=0),"",C16-E16*Costo!$B$5)</f>
        <v/>
      </c>
      <c r="G16" s="13" t="str">
        <f>IF(F16="","",IF(F16&gt;=Costo!$B$5,"Sí","No"))</f>
        <v/>
      </c>
    </row>
    <row r="17" spans="1:7" x14ac:dyDescent="0.25">
      <c r="A17" s="11"/>
      <c r="B17" s="11"/>
      <c r="C17" s="11"/>
      <c r="D17" s="11"/>
      <c r="E17" s="11"/>
      <c r="F17" s="12" t="str">
        <f>IF(OR(A17="",Costo!$B$5&lt;=0),"",C17-E17*Costo!$B$5)</f>
        <v/>
      </c>
      <c r="G17" s="13" t="str">
        <f>IF(F17="","",IF(F17&gt;=Costo!$B$5,"Sí","No"))</f>
        <v/>
      </c>
    </row>
    <row r="18" spans="1:7" x14ac:dyDescent="0.25">
      <c r="A18" s="11"/>
      <c r="B18" s="11"/>
      <c r="C18" s="11"/>
      <c r="D18" s="11"/>
      <c r="E18" s="11"/>
      <c r="F18" s="12" t="str">
        <f>IF(OR(A18="",Costo!$B$5&lt;=0),"",C18-E18*Costo!$B$5)</f>
        <v/>
      </c>
      <c r="G18" s="13" t="str">
        <f>IF(F18="","",IF(F18&gt;=Costo!$B$5,"Sí","No"))</f>
        <v/>
      </c>
    </row>
    <row r="19" spans="1:7" x14ac:dyDescent="0.25">
      <c r="A19" s="11"/>
      <c r="B19" s="11"/>
      <c r="C19" s="11"/>
      <c r="D19" s="11"/>
      <c r="E19" s="11"/>
      <c r="F19" s="12" t="str">
        <f>IF(OR(A19="",Costo!$B$5&lt;=0),"",C19-E19*Costo!$B$5)</f>
        <v/>
      </c>
      <c r="G19" s="13" t="str">
        <f>IF(F19="","",IF(F19&gt;=Costo!$B$5,"Sí","No"))</f>
        <v/>
      </c>
    </row>
    <row r="20" spans="1:7" x14ac:dyDescent="0.25">
      <c r="A20" s="11"/>
      <c r="B20" s="11"/>
      <c r="C20" s="11"/>
      <c r="D20" s="11"/>
      <c r="E20" s="11"/>
      <c r="F20" s="12" t="str">
        <f>IF(OR(A20="",Costo!$B$5&lt;=0),"",C20-E20*Costo!$B$5)</f>
        <v/>
      </c>
      <c r="G20" s="13" t="str">
        <f>IF(F20="","",IF(F20&gt;=Costo!$B$5,"Sí","No"))</f>
        <v/>
      </c>
    </row>
    <row r="21" spans="1:7" x14ac:dyDescent="0.25">
      <c r="A21" s="11"/>
      <c r="B21" s="11"/>
      <c r="C21" s="11"/>
      <c r="D21" s="11"/>
      <c r="E21" s="11"/>
      <c r="F21" s="12" t="str">
        <f>IF(OR(A21="",Costo!$B$5&lt;=0),"",C21-E21*Costo!$B$5)</f>
        <v/>
      </c>
      <c r="G21" s="13" t="str">
        <f>IF(F21="","",IF(F21&gt;=Costo!$B$5,"Sí","No"))</f>
        <v/>
      </c>
    </row>
    <row r="22" spans="1:7" x14ac:dyDescent="0.25">
      <c r="A22" s="11"/>
      <c r="B22" s="11"/>
      <c r="C22" s="11"/>
      <c r="D22" s="11"/>
      <c r="E22" s="11"/>
      <c r="F22" s="12" t="str">
        <f>IF(OR(A22="",Costo!$B$5&lt;=0),"",C22-E22*Costo!$B$5)</f>
        <v/>
      </c>
      <c r="G22" s="13" t="str">
        <f>IF(F22="","",IF(F22&gt;=Costo!$B$5,"Sí","No"))</f>
        <v/>
      </c>
    </row>
    <row r="23" spans="1:7" x14ac:dyDescent="0.25">
      <c r="A23" s="11"/>
      <c r="B23" s="11"/>
      <c r="C23" s="11"/>
      <c r="D23" s="11"/>
      <c r="E23" s="11"/>
      <c r="F23" s="12" t="str">
        <f>IF(OR(A23="",Costo!$B$5&lt;=0),"",C23-E23*Costo!$B$5)</f>
        <v/>
      </c>
      <c r="G23" s="13" t="str">
        <f>IF(F23="","",IF(F23&gt;=Costo!$B$5,"Sí","No"))</f>
        <v/>
      </c>
    </row>
    <row r="24" spans="1:7" x14ac:dyDescent="0.25">
      <c r="A24" s="11"/>
      <c r="B24" s="11"/>
      <c r="C24" s="11"/>
      <c r="D24" s="11"/>
      <c r="E24" s="11"/>
      <c r="F24" s="12" t="str">
        <f>IF(OR(A24="",Costo!$B$5&lt;=0),"",C24-E24*Costo!$B$5)</f>
        <v/>
      </c>
      <c r="G24" s="13" t="str">
        <f>IF(F24="","",IF(F24&gt;=Costo!$B$5,"Sí","No"))</f>
        <v/>
      </c>
    </row>
    <row r="25" spans="1:7" x14ac:dyDescent="0.25">
      <c r="A25" s="11"/>
      <c r="B25" s="11"/>
      <c r="C25" s="11"/>
      <c r="D25" s="11"/>
      <c r="E25" s="11"/>
      <c r="F25" s="12" t="str">
        <f>IF(OR(A25="",Costo!$B$5&lt;=0),"",C25-E25*Costo!$B$5)</f>
        <v/>
      </c>
      <c r="G25" s="13" t="str">
        <f>IF(F25="","",IF(F25&gt;=Costo!$B$5,"Sí","No"))</f>
        <v/>
      </c>
    </row>
    <row r="26" spans="1:7" x14ac:dyDescent="0.25">
      <c r="A26" s="11"/>
      <c r="B26" s="11"/>
      <c r="C26" s="11"/>
      <c r="D26" s="11"/>
      <c r="E26" s="11"/>
      <c r="F26" s="12" t="str">
        <f>IF(OR(A26="",Costo!$B$5&lt;=0),"",C26-E26*Costo!$B$5)</f>
        <v/>
      </c>
      <c r="G26" s="13" t="str">
        <f>IF(F26="","",IF(F26&gt;=Costo!$B$5,"Sí","No"))</f>
        <v/>
      </c>
    </row>
    <row r="27" spans="1:7" x14ac:dyDescent="0.25">
      <c r="A27" s="11"/>
      <c r="B27" s="11"/>
      <c r="C27" s="11"/>
      <c r="D27" s="11"/>
      <c r="E27" s="11"/>
      <c r="F27" s="12" t="str">
        <f>IF(OR(A27="",Costo!$B$5&lt;=0),"",C27-E27*Costo!$B$5)</f>
        <v/>
      </c>
      <c r="G27" s="13" t="str">
        <f>IF(F27="","",IF(F27&gt;=Costo!$B$5,"Sí","No"))</f>
        <v/>
      </c>
    </row>
    <row r="28" spans="1:7" x14ac:dyDescent="0.25">
      <c r="A28" s="11"/>
      <c r="B28" s="11"/>
      <c r="C28" s="11"/>
      <c r="D28" s="11"/>
      <c r="E28" s="11"/>
      <c r="F28" s="12" t="str">
        <f>IF(OR(A28="",Costo!$B$5&lt;=0),"",C28-E28*Costo!$B$5)</f>
        <v/>
      </c>
      <c r="G28" s="13" t="str">
        <f>IF(F28="","",IF(F28&gt;=Costo!$B$5,"Sí","No"))</f>
        <v/>
      </c>
    </row>
    <row r="29" spans="1:7" x14ac:dyDescent="0.25">
      <c r="A29" s="11"/>
      <c r="B29" s="11"/>
      <c r="C29" s="11"/>
      <c r="D29" s="11"/>
      <c r="E29" s="11"/>
      <c r="F29" s="12" t="str">
        <f>IF(OR(A29="",Costo!$B$5&lt;=0),"",C29-E29*Costo!$B$5)</f>
        <v/>
      </c>
      <c r="G29" s="13" t="str">
        <f>IF(F29="","",IF(F29&gt;=Costo!$B$5,"Sí","No"))</f>
        <v/>
      </c>
    </row>
    <row r="30" spans="1:7" x14ac:dyDescent="0.25">
      <c r="A30" s="11"/>
      <c r="B30" s="11"/>
      <c r="C30" s="11"/>
      <c r="D30" s="11"/>
      <c r="E30" s="11"/>
      <c r="F30" s="12" t="str">
        <f>IF(OR(A30="",Costo!$B$5&lt;=0),"",C30-E30*Costo!$B$5)</f>
        <v/>
      </c>
      <c r="G30" s="13" t="str">
        <f>IF(F30="","",IF(F30&gt;=Costo!$B$5,"Sí","No"))</f>
        <v/>
      </c>
    </row>
    <row r="31" spans="1:7" x14ac:dyDescent="0.25">
      <c r="A31" s="11"/>
      <c r="B31" s="11"/>
      <c r="C31" s="11"/>
      <c r="D31" s="11"/>
      <c r="E31" s="11"/>
      <c r="F31" s="12" t="str">
        <f>IF(OR(A31="",Costo!$B$5&lt;=0),"",C31-E31*Costo!$B$5)</f>
        <v/>
      </c>
      <c r="G31" s="13" t="str">
        <f>IF(F31="","",IF(F31&gt;=Costo!$B$5,"Sí","No"))</f>
        <v/>
      </c>
    </row>
    <row r="32" spans="1:7" x14ac:dyDescent="0.25">
      <c r="A32" s="11"/>
      <c r="B32" s="11"/>
      <c r="C32" s="11"/>
      <c r="D32" s="11"/>
      <c r="E32" s="11"/>
      <c r="F32" s="12" t="str">
        <f>IF(OR(A32="",Costo!$B$5&lt;=0),"",C32-E32*Costo!$B$5)</f>
        <v/>
      </c>
      <c r="G32" s="13" t="str">
        <f>IF(F32="","",IF(F32&gt;=Costo!$B$5,"Sí","No"))</f>
        <v/>
      </c>
    </row>
    <row r="33" spans="1:7" x14ac:dyDescent="0.25">
      <c r="A33" s="11"/>
      <c r="B33" s="11"/>
      <c r="C33" s="11"/>
      <c r="D33" s="11"/>
      <c r="E33" s="11"/>
      <c r="F33" s="12" t="str">
        <f>IF(OR(A33="",Costo!$B$5&lt;=0),"",C33-E33*Costo!$B$5)</f>
        <v/>
      </c>
      <c r="G33" s="13" t="str">
        <f>IF(F33="","",IF(F33&gt;=Costo!$B$5,"Sí","No"))</f>
        <v/>
      </c>
    </row>
    <row r="34" spans="1:7" x14ac:dyDescent="0.25">
      <c r="A34" s="11"/>
      <c r="B34" s="11"/>
      <c r="C34" s="11"/>
      <c r="D34" s="11"/>
      <c r="E34" s="11"/>
      <c r="F34" s="12" t="str">
        <f>IF(OR(A34="",Costo!$B$5&lt;=0),"",C34-E34*Costo!$B$5)</f>
        <v/>
      </c>
      <c r="G34" s="13" t="str">
        <f>IF(F34="","",IF(F34&gt;=Costo!$B$5,"Sí","No"))</f>
        <v/>
      </c>
    </row>
    <row r="35" spans="1:7" x14ac:dyDescent="0.25">
      <c r="A35" s="11"/>
      <c r="B35" s="11"/>
      <c r="C35" s="11"/>
      <c r="D35" s="11"/>
      <c r="E35" s="11"/>
      <c r="F35" s="12" t="str">
        <f>IF(OR(A35="",Costo!$B$5&lt;=0),"",C35-E35*Costo!$B$5)</f>
        <v/>
      </c>
      <c r="G35" s="13" t="str">
        <f>IF(F35="","",IF(F35&gt;=Costo!$B$5,"Sí","No"))</f>
        <v/>
      </c>
    </row>
    <row r="36" spans="1:7" x14ac:dyDescent="0.25">
      <c r="A36" s="11"/>
      <c r="B36" s="11"/>
      <c r="C36" s="11"/>
      <c r="D36" s="11"/>
      <c r="E36" s="11"/>
      <c r="F36" s="12" t="str">
        <f>IF(OR(A36="",Costo!$B$5&lt;=0),"",C36-E36*Costo!$B$5)</f>
        <v/>
      </c>
      <c r="G36" s="13" t="str">
        <f>IF(F36="","",IF(F36&gt;=Costo!$B$5,"Sí","No"))</f>
        <v/>
      </c>
    </row>
    <row r="37" spans="1:7" x14ac:dyDescent="0.25">
      <c r="A37" s="11"/>
      <c r="B37" s="11"/>
      <c r="C37" s="11"/>
      <c r="D37" s="11"/>
      <c r="E37" s="11"/>
      <c r="F37" s="12" t="str">
        <f>IF(OR(A37="",Costo!$B$5&lt;=0),"",C37-E37*Costo!$B$5)</f>
        <v/>
      </c>
      <c r="G37" s="13" t="str">
        <f>IF(F37="","",IF(F37&gt;=Costo!$B$5,"Sí","No"))</f>
        <v/>
      </c>
    </row>
    <row r="38" spans="1:7" x14ac:dyDescent="0.25">
      <c r="A38" s="11"/>
      <c r="B38" s="11"/>
      <c r="C38" s="11"/>
      <c r="D38" s="11"/>
      <c r="E38" s="11"/>
      <c r="F38" s="12" t="str">
        <f>IF(OR(A38="",Costo!$B$5&lt;=0),"",C38-E38*Costo!$B$5)</f>
        <v/>
      </c>
      <c r="G38" s="13" t="str">
        <f>IF(F38="","",IF(F38&gt;=Costo!$B$5,"Sí","No"))</f>
        <v/>
      </c>
    </row>
    <row r="39" spans="1:7" x14ac:dyDescent="0.25">
      <c r="A39" s="11"/>
      <c r="B39" s="11"/>
      <c r="C39" s="11"/>
      <c r="D39" s="11"/>
      <c r="E39" s="11"/>
      <c r="F39" s="12" t="str">
        <f>IF(OR(A39="",Costo!$B$5&lt;=0),"",C39-E39*Costo!$B$5)</f>
        <v/>
      </c>
      <c r="G39" s="13" t="str">
        <f>IF(F39="","",IF(F39&gt;=Costo!$B$5,"Sí","No"))</f>
        <v/>
      </c>
    </row>
    <row r="40" spans="1:7" x14ac:dyDescent="0.25">
      <c r="A40" s="11"/>
      <c r="B40" s="11"/>
      <c r="C40" s="11"/>
      <c r="D40" s="11"/>
      <c r="E40" s="11"/>
      <c r="F40" s="12" t="str">
        <f>IF(OR(A40="",Costo!$B$5&lt;=0),"",C40-E40*Costo!$B$5)</f>
        <v/>
      </c>
      <c r="G40" s="13" t="str">
        <f>IF(F40="","",IF(F40&gt;=Costo!$B$5,"Sí","No"))</f>
        <v/>
      </c>
    </row>
    <row r="41" spans="1:7" x14ac:dyDescent="0.25">
      <c r="A41" s="11"/>
      <c r="B41" s="11"/>
      <c r="C41" s="11"/>
      <c r="D41" s="11"/>
      <c r="E41" s="11"/>
      <c r="F41" s="12" t="str">
        <f>IF(OR(A41="",Costo!$B$5&lt;=0),"",C41-E41*Costo!$B$5)</f>
        <v/>
      </c>
      <c r="G41" s="13" t="str">
        <f>IF(F41="","",IF(F41&gt;=Costo!$B$5,"Sí","No"))</f>
        <v/>
      </c>
    </row>
    <row r="42" spans="1:7" x14ac:dyDescent="0.25">
      <c r="A42" s="11"/>
      <c r="B42" s="11"/>
      <c r="C42" s="11"/>
      <c r="D42" s="11"/>
      <c r="E42" s="11"/>
      <c r="F42" s="12" t="str">
        <f>IF(OR(A42="",Costo!$B$5&lt;=0),"",C42-E42*Costo!$B$5)</f>
        <v/>
      </c>
      <c r="G42" s="13" t="str">
        <f>IF(F42="","",IF(F42&gt;=Costo!$B$5,"Sí","No"))</f>
        <v/>
      </c>
    </row>
    <row r="43" spans="1:7" x14ac:dyDescent="0.25">
      <c r="A43" s="11"/>
      <c r="B43" s="11"/>
      <c r="C43" s="11"/>
      <c r="D43" s="11"/>
      <c r="E43" s="11"/>
      <c r="F43" s="12" t="str">
        <f>IF(OR(A43="",Costo!$B$5&lt;=0),"",C43-E43*Costo!$B$5)</f>
        <v/>
      </c>
      <c r="G43" s="13" t="str">
        <f>IF(F43="","",IF(F43&gt;=Costo!$B$5,"Sí","No"))</f>
        <v/>
      </c>
    </row>
    <row r="44" spans="1:7" x14ac:dyDescent="0.25">
      <c r="A44" s="11"/>
      <c r="B44" s="11"/>
      <c r="C44" s="11"/>
      <c r="D44" s="11"/>
      <c r="E44" s="11"/>
      <c r="F44" s="12" t="str">
        <f>IF(OR(A44="",Costo!$B$5&lt;=0),"",C44-E44*Costo!$B$5)</f>
        <v/>
      </c>
      <c r="G44" s="13" t="str">
        <f>IF(F44="","",IF(F44&gt;=Costo!$B$5,"Sí","No"))</f>
        <v/>
      </c>
    </row>
    <row r="45" spans="1:7" x14ac:dyDescent="0.25">
      <c r="A45" s="11"/>
      <c r="B45" s="11"/>
      <c r="C45" s="11"/>
      <c r="D45" s="11"/>
      <c r="E45" s="11"/>
      <c r="F45" s="12" t="str">
        <f>IF(OR(A45="",Costo!$B$5&lt;=0),"",C45-E45*Costo!$B$5)</f>
        <v/>
      </c>
      <c r="G45" s="13" t="str">
        <f>IF(F45="","",IF(F45&gt;=Costo!$B$5,"Sí","No"))</f>
        <v/>
      </c>
    </row>
    <row r="46" spans="1:7" x14ac:dyDescent="0.25">
      <c r="A46" s="11"/>
      <c r="B46" s="11"/>
      <c r="C46" s="11"/>
      <c r="D46" s="11"/>
      <c r="E46" s="11"/>
      <c r="F46" s="12" t="str">
        <f>IF(OR(A46="",Costo!$B$5&lt;=0),"",C46-E46*Costo!$B$5)</f>
        <v/>
      </c>
      <c r="G46" s="13" t="str">
        <f>IF(F46="","",IF(F46&gt;=Costo!$B$5,"Sí","No"))</f>
        <v/>
      </c>
    </row>
    <row r="47" spans="1:7" x14ac:dyDescent="0.25">
      <c r="A47" s="11"/>
      <c r="B47" s="11"/>
      <c r="C47" s="11"/>
      <c r="D47" s="11"/>
      <c r="E47" s="11"/>
      <c r="F47" s="12" t="str">
        <f>IF(OR(A47="",Costo!$B$5&lt;=0),"",C47-E47*Costo!$B$5)</f>
        <v/>
      </c>
      <c r="G47" s="13" t="str">
        <f>IF(F47="","",IF(F47&gt;=Costo!$B$5,"Sí","No"))</f>
        <v/>
      </c>
    </row>
    <row r="48" spans="1:7" x14ac:dyDescent="0.25">
      <c r="A48" s="11"/>
      <c r="B48" s="11"/>
      <c r="C48" s="11"/>
      <c r="D48" s="11"/>
      <c r="E48" s="11"/>
      <c r="F48" s="12" t="str">
        <f>IF(OR(A48="",Costo!$B$5&lt;=0),"",C48-E48*Costo!$B$5)</f>
        <v/>
      </c>
      <c r="G48" s="13" t="str">
        <f>IF(F48="","",IF(F48&gt;=Costo!$B$5,"Sí","No"))</f>
        <v/>
      </c>
    </row>
    <row r="49" spans="1:7" x14ac:dyDescent="0.25">
      <c r="A49" s="11"/>
      <c r="B49" s="11"/>
      <c r="C49" s="11"/>
      <c r="D49" s="11"/>
      <c r="E49" s="11"/>
      <c r="F49" s="12" t="str">
        <f>IF(OR(A49="",Costo!$B$5&lt;=0),"",C49-E49*Costo!$B$5)</f>
        <v/>
      </c>
      <c r="G49" s="13" t="str">
        <f>IF(F49="","",IF(F49&gt;=Costo!$B$5,"Sí","No"))</f>
        <v/>
      </c>
    </row>
    <row r="50" spans="1:7" x14ac:dyDescent="0.25">
      <c r="A50" s="11"/>
      <c r="B50" s="11"/>
      <c r="C50" s="11"/>
      <c r="D50" s="11"/>
      <c r="E50" s="11"/>
      <c r="F50" s="12" t="str">
        <f>IF(OR(A50="",Costo!$B$5&lt;=0),"",C50-E50*Costo!$B$5)</f>
        <v/>
      </c>
      <c r="G50" s="13" t="str">
        <f>IF(F50="","",IF(F50&gt;=Costo!$B$5,"Sí","No"))</f>
        <v/>
      </c>
    </row>
    <row r="51" spans="1:7" x14ac:dyDescent="0.25">
      <c r="A51" s="11"/>
      <c r="B51" s="11"/>
      <c r="C51" s="11"/>
      <c r="D51" s="11"/>
      <c r="E51" s="11"/>
      <c r="F51" s="12" t="str">
        <f>IF(OR(A51="",Costo!$B$5&lt;=0),"",C51-E51*Costo!$B$5)</f>
        <v/>
      </c>
      <c r="G51" s="13" t="str">
        <f>IF(F51="","",IF(F51&gt;=Costo!$B$5,"Sí","No"))</f>
        <v/>
      </c>
    </row>
    <row r="52" spans="1:7" x14ac:dyDescent="0.25">
      <c r="A52" s="11"/>
      <c r="B52" s="11"/>
      <c r="C52" s="11"/>
      <c r="D52" s="11"/>
      <c r="E52" s="11"/>
      <c r="F52" s="12" t="str">
        <f>IF(OR(A52="",Costo!$B$5&lt;=0),"",C52-E52*Costo!$B$5)</f>
        <v/>
      </c>
      <c r="G52" s="13" t="str">
        <f>IF(F52="","",IF(F52&gt;=Costo!$B$5,"Sí","No"))</f>
        <v/>
      </c>
    </row>
    <row r="53" spans="1:7" x14ac:dyDescent="0.25">
      <c r="A53" s="11"/>
      <c r="B53" s="11"/>
      <c r="C53" s="11"/>
      <c r="D53" s="11"/>
      <c r="E53" s="11"/>
      <c r="F53" s="12" t="str">
        <f>IF(OR(A53="",Costo!$B$5&lt;=0),"",C53-E53*Costo!$B$5)</f>
        <v/>
      </c>
      <c r="G53" s="13" t="str">
        <f>IF(F53="","",IF(F53&gt;=Costo!$B$5,"Sí","No"))</f>
        <v/>
      </c>
    </row>
    <row r="54" spans="1:7" x14ac:dyDescent="0.25">
      <c r="A54" s="11"/>
      <c r="B54" s="11"/>
      <c r="C54" s="11"/>
      <c r="D54" s="11"/>
      <c r="E54" s="11"/>
      <c r="F54" s="12" t="str">
        <f>IF(OR(A54="",Costo!$B$5&lt;=0),"",C54-E54*Costo!$B$5)</f>
        <v/>
      </c>
      <c r="G54" s="13" t="str">
        <f>IF(F54="","",IF(F54&gt;=Costo!$B$5,"Sí","No"))</f>
        <v/>
      </c>
    </row>
    <row r="55" spans="1:7" x14ac:dyDescent="0.25">
      <c r="A55" s="11"/>
      <c r="B55" s="11"/>
      <c r="C55" s="11"/>
      <c r="D55" s="11"/>
      <c r="E55" s="11"/>
      <c r="F55" s="12" t="str">
        <f>IF(OR(A55="",Costo!$B$5&lt;=0),"",C55-E55*Costo!$B$5)</f>
        <v/>
      </c>
      <c r="G55" s="13" t="str">
        <f>IF(F55="","",IF(F55&gt;=Costo!$B$5,"Sí","No"))</f>
        <v/>
      </c>
    </row>
    <row r="56" spans="1:7" x14ac:dyDescent="0.25">
      <c r="A56" s="11"/>
      <c r="B56" s="11"/>
      <c r="C56" s="11"/>
      <c r="D56" s="11"/>
      <c r="E56" s="11"/>
      <c r="F56" s="12" t="str">
        <f>IF(OR(A56="",Costo!$B$5&lt;=0),"",C56-E56*Costo!$B$5)</f>
        <v/>
      </c>
      <c r="G56" s="13" t="str">
        <f>IF(F56="","",IF(F56&gt;=Costo!$B$5,"Sí","No"))</f>
        <v/>
      </c>
    </row>
    <row r="57" spans="1:7" x14ac:dyDescent="0.25">
      <c r="A57" s="11"/>
      <c r="B57" s="11"/>
      <c r="C57" s="11"/>
      <c r="D57" s="11"/>
      <c r="E57" s="11"/>
      <c r="F57" s="12" t="str">
        <f>IF(OR(A57="",Costo!$B$5&lt;=0),"",C57-E57*Costo!$B$5)</f>
        <v/>
      </c>
      <c r="G57" s="13" t="str">
        <f>IF(F57="","",IF(F57&gt;=Costo!$B$5,"Sí","No"))</f>
        <v/>
      </c>
    </row>
    <row r="58" spans="1:7" x14ac:dyDescent="0.25">
      <c r="A58" s="11"/>
      <c r="B58" s="11"/>
      <c r="C58" s="11"/>
      <c r="D58" s="11"/>
      <c r="E58" s="11"/>
      <c r="F58" s="12" t="str">
        <f>IF(OR(A58="",Costo!$B$5&lt;=0),"",C58-E58*Costo!$B$5)</f>
        <v/>
      </c>
      <c r="G58" s="13" t="str">
        <f>IF(F58="","",IF(F58&gt;=Costo!$B$5,"Sí","No"))</f>
        <v/>
      </c>
    </row>
    <row r="59" spans="1:7" x14ac:dyDescent="0.25">
      <c r="A59" s="11"/>
      <c r="B59" s="11"/>
      <c r="C59" s="11"/>
      <c r="D59" s="11"/>
      <c r="E59" s="11"/>
      <c r="F59" s="12" t="str">
        <f>IF(OR(A59="",Costo!$B$5&lt;=0),"",C59-E59*Costo!$B$5)</f>
        <v/>
      </c>
      <c r="G59" s="13" t="str">
        <f>IF(F59="","",IF(F59&gt;=Costo!$B$5,"Sí","No"))</f>
        <v/>
      </c>
    </row>
    <row r="60" spans="1:7" x14ac:dyDescent="0.25">
      <c r="A60" s="11"/>
      <c r="B60" s="11"/>
      <c r="C60" s="11"/>
      <c r="D60" s="11"/>
      <c r="E60" s="11"/>
      <c r="F60" s="12" t="str">
        <f>IF(OR(A60="",Costo!$B$5&lt;=0),"",C60-E60*Costo!$B$5)</f>
        <v/>
      </c>
      <c r="G60" s="13" t="str">
        <f>IF(F60="","",IF(F60&gt;=Costo!$B$5,"Sí","No"))</f>
        <v/>
      </c>
    </row>
    <row r="61" spans="1:7" x14ac:dyDescent="0.25">
      <c r="A61" s="11"/>
      <c r="B61" s="11"/>
      <c r="C61" s="11"/>
      <c r="D61" s="11"/>
      <c r="E61" s="11"/>
      <c r="F61" s="12" t="str">
        <f>IF(OR(A61="",Costo!$B$5&lt;=0),"",C61-E61*Costo!$B$5)</f>
        <v/>
      </c>
      <c r="G61" s="13" t="str">
        <f>IF(F61="","",IF(F61&gt;=Costo!$B$5,"Sí","No"))</f>
        <v/>
      </c>
    </row>
    <row r="62" spans="1:7" x14ac:dyDescent="0.25">
      <c r="A62" s="11"/>
      <c r="B62" s="11"/>
      <c r="C62" s="11"/>
      <c r="D62" s="11"/>
      <c r="E62" s="11"/>
      <c r="F62" s="12" t="str">
        <f>IF(OR(A62="",Costo!$B$5&lt;=0),"",C62-E62*Costo!$B$5)</f>
        <v/>
      </c>
      <c r="G62" s="13" t="str">
        <f>IF(F62="","",IF(F62&gt;=Costo!$B$5,"Sí","No"))</f>
        <v/>
      </c>
    </row>
    <row r="63" spans="1:7" x14ac:dyDescent="0.25">
      <c r="A63" s="11"/>
      <c r="B63" s="11"/>
      <c r="C63" s="11"/>
      <c r="D63" s="11"/>
      <c r="E63" s="11"/>
      <c r="F63" s="12" t="str">
        <f>IF(OR(A63="",Costo!$B$5&lt;=0),"",C63-E63*Costo!$B$5)</f>
        <v/>
      </c>
      <c r="G63" s="13" t="str">
        <f>IF(F63="","",IF(F63&gt;=Costo!$B$5,"Sí","No"))</f>
        <v/>
      </c>
    </row>
    <row r="64" spans="1:7" x14ac:dyDescent="0.25">
      <c r="A64" s="11"/>
      <c r="B64" s="11"/>
      <c r="C64" s="11"/>
      <c r="D64" s="11"/>
      <c r="E64" s="11"/>
      <c r="F64" s="12" t="str">
        <f>IF(OR(A64="",Costo!$B$5&lt;=0),"",C64-E64*Costo!$B$5)</f>
        <v/>
      </c>
      <c r="G64" s="13" t="str">
        <f>IF(F64="","",IF(F64&gt;=Costo!$B$5,"Sí","No"))</f>
        <v/>
      </c>
    </row>
    <row r="66" spans="1:2" x14ac:dyDescent="0.25">
      <c r="A66" s="8" t="s">
        <v>29</v>
      </c>
      <c r="B66" s="12">
        <f>COUNTA(A5:A64)</f>
        <v>6</v>
      </c>
    </row>
    <row r="67" spans="1:2" x14ac:dyDescent="0.25">
      <c r="A67" s="8" t="s">
        <v>30</v>
      </c>
      <c r="B67" s="12">
        <f>COUNTIF(G5:G64,"Sí")</f>
        <v>1</v>
      </c>
    </row>
    <row r="68" spans="1:2" x14ac:dyDescent="0.25">
      <c r="A68" s="8" t="s">
        <v>31</v>
      </c>
      <c r="B68" s="12">
        <f>SUM(E5:E64)</f>
        <v>6</v>
      </c>
    </row>
    <row r="69" spans="1:2" x14ac:dyDescent="0.25">
      <c r="A69" s="8" t="s">
        <v>32</v>
      </c>
      <c r="B69" s="7">
        <f>B68*Costo!B7</f>
        <v>21000</v>
      </c>
    </row>
    <row r="70" spans="1:2" x14ac:dyDescent="0.25">
      <c r="A70" s="8" t="s">
        <v>33</v>
      </c>
      <c r="B70" s="7">
        <f>SUM(D5:D64)</f>
        <v>767000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Costo</vt:lpstr>
      <vt:lpstr>Clientes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